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activeTab="1"/>
  </bookViews>
  <sheets>
    <sheet name="机械学术28人" sheetId="1" r:id="rId1"/>
    <sheet name="专业硕士90人" sheetId="5" r:id="rId2"/>
    <sheet name="非全2人" sheetId="6" r:id="rId3"/>
  </sheets>
  <calcPr calcId="144525"/>
</workbook>
</file>

<file path=xl/sharedStrings.xml><?xml version="1.0" encoding="utf-8"?>
<sst xmlns="http://schemas.openxmlformats.org/spreadsheetml/2006/main" count="259">
  <si>
    <t>中国石油大学（华东）</t>
  </si>
  <si>
    <t xml:space="preserve">2020年学术硕士研究生复试成绩公示 </t>
  </si>
  <si>
    <t>专业：机械工程（080200）</t>
  </si>
  <si>
    <t>序号</t>
  </si>
  <si>
    <t>考生编号</t>
  </si>
  <si>
    <t>姓名</t>
  </si>
  <si>
    <t>初试
总分</t>
  </si>
  <si>
    <t>专业课
成绩</t>
  </si>
  <si>
    <t>英语环节</t>
  </si>
  <si>
    <t xml:space="preserve">综合能力 </t>
  </si>
  <si>
    <t>复试
总成绩</t>
  </si>
  <si>
    <t>总成绩</t>
  </si>
  <si>
    <t>备注</t>
  </si>
  <si>
    <t>104250540004464</t>
  </si>
  <si>
    <t>姬苗苗</t>
  </si>
  <si>
    <t>拟录取</t>
  </si>
  <si>
    <t>104250540001073</t>
  </si>
  <si>
    <t>史明伟</t>
  </si>
  <si>
    <t>104250540001071</t>
  </si>
  <si>
    <t>文凯杰</t>
  </si>
  <si>
    <t>104250540001144</t>
  </si>
  <si>
    <t>魏鑫</t>
  </si>
  <si>
    <t>104250540001151</t>
  </si>
  <si>
    <t>樊燊</t>
  </si>
  <si>
    <t>104250540003255</t>
  </si>
  <si>
    <t>张煜</t>
  </si>
  <si>
    <t>104250540001064</t>
  </si>
  <si>
    <t>宁昌伟</t>
  </si>
  <si>
    <t>104250540003258</t>
  </si>
  <si>
    <t>张安东</t>
  </si>
  <si>
    <t>104250540005116</t>
  </si>
  <si>
    <t>赵法龙</t>
  </si>
  <si>
    <t>104250540007309</t>
  </si>
  <si>
    <t>李岳</t>
  </si>
  <si>
    <t>104250540001067</t>
  </si>
  <si>
    <t>王杭</t>
  </si>
  <si>
    <t>104250540001076</t>
  </si>
  <si>
    <t>王腾</t>
  </si>
  <si>
    <t>104250540001065</t>
  </si>
  <si>
    <t>王坤乾</t>
  </si>
  <si>
    <t>104250540001078</t>
  </si>
  <si>
    <t>贾鸿宇</t>
  </si>
  <si>
    <t>104250540001150</t>
  </si>
  <si>
    <t>赵鸿鹏</t>
  </si>
  <si>
    <t>104250540002855</t>
  </si>
  <si>
    <t>徐长斌</t>
  </si>
  <si>
    <t>104250540006555</t>
  </si>
  <si>
    <t>孟楠</t>
  </si>
  <si>
    <t>104250540002846</t>
  </si>
  <si>
    <t>杨培杰</t>
  </si>
  <si>
    <t>104250540006278</t>
  </si>
  <si>
    <t>陈欣桐</t>
  </si>
  <si>
    <t>104250540005017</t>
  </si>
  <si>
    <t>宋真真</t>
  </si>
  <si>
    <t>104250540006237</t>
  </si>
  <si>
    <t>李海川</t>
  </si>
  <si>
    <t>104250540001147</t>
  </si>
  <si>
    <t>刘炜</t>
  </si>
  <si>
    <t>104250540001155</t>
  </si>
  <si>
    <t>尹航</t>
  </si>
  <si>
    <t>104250540001070</t>
  </si>
  <si>
    <t>杨国栋</t>
  </si>
  <si>
    <t>候补</t>
  </si>
  <si>
    <t>104250540004750</t>
  </si>
  <si>
    <t>丛晨浩</t>
  </si>
  <si>
    <t>104250540007007</t>
  </si>
  <si>
    <t>李威</t>
  </si>
  <si>
    <t>104250540002856</t>
  </si>
  <si>
    <t>朱善营</t>
  </si>
  <si>
    <t>104250540005929</t>
  </si>
  <si>
    <t>张祥宇</t>
  </si>
  <si>
    <t xml:space="preserve">2020年专业硕士研究生复试成绩公示 </t>
  </si>
  <si>
    <t>专业：机械（085500）</t>
  </si>
  <si>
    <t>104250540001182</t>
  </si>
  <si>
    <t>赵鑫宇</t>
  </si>
  <si>
    <t>104250540001124</t>
  </si>
  <si>
    <t>赵雨生</t>
  </si>
  <si>
    <t>104250540006009</t>
  </si>
  <si>
    <t>蔺云飞</t>
  </si>
  <si>
    <t>104250540006069</t>
  </si>
  <si>
    <t>彭程</t>
  </si>
  <si>
    <t>104250540003991</t>
  </si>
  <si>
    <t>刘传岩</t>
  </si>
  <si>
    <t>104250540006325</t>
  </si>
  <si>
    <t>赵清扬</t>
  </si>
  <si>
    <t>104250540003980</t>
  </si>
  <si>
    <t>李赞</t>
  </si>
  <si>
    <t>104250540002863</t>
  </si>
  <si>
    <t>姜硕</t>
  </si>
  <si>
    <t>104250540001174</t>
  </si>
  <si>
    <t>孟繁琪</t>
  </si>
  <si>
    <t>104250540003982</t>
  </si>
  <si>
    <t>徐高</t>
  </si>
  <si>
    <t>104250540002869</t>
  </si>
  <si>
    <t>王新</t>
  </si>
  <si>
    <t>104250540001090</t>
  </si>
  <si>
    <t>张欣</t>
  </si>
  <si>
    <t>104250540001107</t>
  </si>
  <si>
    <t>马佳兴</t>
  </si>
  <si>
    <t>104250540004276</t>
  </si>
  <si>
    <t>宿航</t>
  </si>
  <si>
    <t>104250540001190</t>
  </si>
  <si>
    <t>亓梁</t>
  </si>
  <si>
    <t>104250540001185</t>
  </si>
  <si>
    <t>左志华</t>
  </si>
  <si>
    <t>104250540001134</t>
  </si>
  <si>
    <t>王建城</t>
  </si>
  <si>
    <t>104250540001103</t>
  </si>
  <si>
    <t>任京文</t>
  </si>
  <si>
    <t>104250540001181</t>
  </si>
  <si>
    <t>秦志慧</t>
  </si>
  <si>
    <t>104250540001173</t>
  </si>
  <si>
    <t>傅术林</t>
  </si>
  <si>
    <t>104250540002848</t>
  </si>
  <si>
    <t>孙晓伟</t>
  </si>
  <si>
    <t>104250540001119</t>
  </si>
  <si>
    <t>彭来达</t>
  </si>
  <si>
    <t>104250540001138</t>
  </si>
  <si>
    <t>许智彬</t>
  </si>
  <si>
    <t>104250540001167</t>
  </si>
  <si>
    <t>古卓永</t>
  </si>
  <si>
    <t>104250540001184</t>
  </si>
  <si>
    <t>赵志</t>
  </si>
  <si>
    <t>104250540005247</t>
  </si>
  <si>
    <t>郭智超</t>
  </si>
  <si>
    <t>104250540001164</t>
  </si>
  <si>
    <t>时岩</t>
  </si>
  <si>
    <t>104250540002870</t>
  </si>
  <si>
    <t>魏继成</t>
  </si>
  <si>
    <t>104250540001161</t>
  </si>
  <si>
    <t>颜星星</t>
  </si>
  <si>
    <t>104250540003994</t>
  </si>
  <si>
    <t>张雨</t>
  </si>
  <si>
    <t>104250540002853</t>
  </si>
  <si>
    <t>张帆</t>
  </si>
  <si>
    <t>104250540001166</t>
  </si>
  <si>
    <t>杨晓双</t>
  </si>
  <si>
    <t>104250540006634</t>
  </si>
  <si>
    <t>吴鹿俊</t>
  </si>
  <si>
    <t>104250540001172</t>
  </si>
  <si>
    <t>曹长征</t>
  </si>
  <si>
    <t>104250540005657</t>
  </si>
  <si>
    <t>汤硕</t>
  </si>
  <si>
    <t>104250540001123</t>
  </si>
  <si>
    <t>周强</t>
  </si>
  <si>
    <t>104250540003990</t>
  </si>
  <si>
    <t>李江昊</t>
  </si>
  <si>
    <t>104250540001136</t>
  </si>
  <si>
    <t>魏鑫波</t>
  </si>
  <si>
    <t>104250540006010</t>
  </si>
  <si>
    <t>申振洋</t>
  </si>
  <si>
    <t>104250540001118</t>
  </si>
  <si>
    <t>田凤宝</t>
  </si>
  <si>
    <t>104250540004852</t>
  </si>
  <si>
    <t>翟介华</t>
  </si>
  <si>
    <t>104250540004465</t>
  </si>
  <si>
    <t>孙安康</t>
  </si>
  <si>
    <t>104250540004277</t>
  </si>
  <si>
    <t>高国平</t>
  </si>
  <si>
    <t>104250540001140</t>
  </si>
  <si>
    <t>王万力</t>
  </si>
  <si>
    <t>104250540002847</t>
  </si>
  <si>
    <t>刘世博</t>
  </si>
  <si>
    <t>104250540001089</t>
  </si>
  <si>
    <t>王新港</t>
  </si>
  <si>
    <t>104250540003987</t>
  </si>
  <si>
    <t>姜鑫</t>
  </si>
  <si>
    <t>104250540001162</t>
  </si>
  <si>
    <t>马强</t>
  </si>
  <si>
    <t>104250540001165</t>
  </si>
  <si>
    <t>杨幸辉</t>
  </si>
  <si>
    <t>104250540002867</t>
  </si>
  <si>
    <t>李凡鹏</t>
  </si>
  <si>
    <t>104250540006236</t>
  </si>
  <si>
    <t>张广志</t>
  </si>
  <si>
    <t>104250540004283</t>
  </si>
  <si>
    <t>马云腾</t>
  </si>
  <si>
    <t>104250540001188</t>
  </si>
  <si>
    <t>徐振兴</t>
  </si>
  <si>
    <t>104250540006007</t>
  </si>
  <si>
    <t>李嘉慧</t>
  </si>
  <si>
    <t>104250540006918</t>
  </si>
  <si>
    <t>高嘉宝</t>
  </si>
  <si>
    <t>104250540003360</t>
  </si>
  <si>
    <t>孙瑞</t>
  </si>
  <si>
    <t>104250540001104</t>
  </si>
  <si>
    <t>苏进智</t>
  </si>
  <si>
    <t>104250540003985</t>
  </si>
  <si>
    <t>龙旭</t>
  </si>
  <si>
    <t>104250540001171</t>
  </si>
  <si>
    <t>张月龙</t>
  </si>
  <si>
    <t>104250540001143</t>
  </si>
  <si>
    <t>薛晓雨</t>
  </si>
  <si>
    <t>104250540006887</t>
  </si>
  <si>
    <t>杨博雅</t>
  </si>
  <si>
    <t>104250540006829</t>
  </si>
  <si>
    <t>马一心</t>
  </si>
  <si>
    <t>104250540006510</t>
  </si>
  <si>
    <t>杨亚东</t>
  </si>
  <si>
    <t>104250540005118</t>
  </si>
  <si>
    <t>李清华</t>
  </si>
  <si>
    <t>104250540001135</t>
  </si>
  <si>
    <t>孙旭东</t>
  </si>
  <si>
    <t>104250540005246</t>
  </si>
  <si>
    <t>张莹莹</t>
  </si>
  <si>
    <t>104250540001132</t>
  </si>
  <si>
    <t>张辉</t>
  </si>
  <si>
    <t>104250540002866</t>
  </si>
  <si>
    <t>董鹏</t>
  </si>
  <si>
    <t>104250540003989</t>
  </si>
  <si>
    <t>刘有生</t>
  </si>
  <si>
    <t>104250540001178</t>
  </si>
  <si>
    <t>亓栋</t>
  </si>
  <si>
    <t>104250540003357</t>
  </si>
  <si>
    <t>王鲲</t>
  </si>
  <si>
    <t>104250540004282</t>
  </si>
  <si>
    <t>孙嘉峰</t>
  </si>
  <si>
    <t>104250540001128</t>
  </si>
  <si>
    <t>姚志同</t>
  </si>
  <si>
    <t>104250540003359</t>
  </si>
  <si>
    <t>冯兴腾</t>
  </si>
  <si>
    <t>104250540003263</t>
  </si>
  <si>
    <t>韩红丽</t>
  </si>
  <si>
    <t>104250540003984</t>
  </si>
  <si>
    <t>施程振</t>
  </si>
  <si>
    <t>104250540001189</t>
  </si>
  <si>
    <t>石鑫茹</t>
  </si>
  <si>
    <t>104250540003260</t>
  </si>
  <si>
    <t>王帅</t>
  </si>
  <si>
    <t>104250540006685</t>
  </si>
  <si>
    <t>田启磊</t>
  </si>
  <si>
    <t>104250540001179</t>
  </si>
  <si>
    <t>崔鑫</t>
  </si>
  <si>
    <t>104250540002868</t>
  </si>
  <si>
    <t>田恒光</t>
  </si>
  <si>
    <t>104250540001183</t>
  </si>
  <si>
    <t>姚明杰</t>
  </si>
  <si>
    <t>104250540001176</t>
  </si>
  <si>
    <t>王钶文</t>
  </si>
  <si>
    <t>104250540003996</t>
  </si>
  <si>
    <t>马凯</t>
  </si>
  <si>
    <t>104250540003986</t>
  </si>
  <si>
    <t>张德聪</t>
  </si>
  <si>
    <t>104250540001117</t>
  </si>
  <si>
    <t>黄浩杰</t>
  </si>
  <si>
    <t>104250540004630</t>
  </si>
  <si>
    <t>王春浩</t>
  </si>
  <si>
    <t>104250540006630</t>
  </si>
  <si>
    <t>赵子豪</t>
  </si>
  <si>
    <t>104250540001106</t>
  </si>
  <si>
    <t>陈晓忠</t>
  </si>
  <si>
    <t>放弃</t>
  </si>
  <si>
    <t>104250540001088</t>
  </si>
  <si>
    <t>王曼</t>
  </si>
  <si>
    <t xml:space="preserve">2020年非全日制专业硕士研究生复试成绩公示 </t>
  </si>
  <si>
    <t>104250540001175</t>
  </si>
  <si>
    <t>孙效翔</t>
  </si>
  <si>
    <t>104250540004279</t>
  </si>
  <si>
    <t>王云浩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</si>
</sst>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0"/>
    <numFmt numFmtId="178" formatCode="0_ "/>
  </numFmts>
  <fonts count="28">
    <font>
      <sz val="11"/>
      <color theme="1"/>
      <name val="宋体"/>
      <charset val="134"/>
      <scheme val="minor"/>
    </font>
    <font>
      <b/>
      <sz val="16"/>
      <name val="楷体_GB2312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26" fillId="6" borderId="3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zoomScale="115" zoomScaleNormal="115" topLeftCell="A19" workbookViewId="0">
      <selection activeCell="J19" sqref="J$1:J$1048576"/>
    </sheetView>
  </sheetViews>
  <sheetFormatPr defaultColWidth="9" defaultRowHeight="13.5"/>
  <cols>
    <col min="1" max="1" width="5.625" style="15" customWidth="1"/>
    <col min="2" max="2" width="17.875" style="15" customWidth="1"/>
    <col min="3" max="3" width="7.93333333333333" style="15" customWidth="1"/>
    <col min="4" max="4" width="7.5" style="15" customWidth="1"/>
    <col min="5" max="5" width="8" style="16" customWidth="1"/>
    <col min="6" max="6" width="6.625" style="16" customWidth="1"/>
    <col min="7" max="7" width="7.06666666666667" style="16" customWidth="1"/>
    <col min="8" max="8" width="9" style="16"/>
    <col min="9" max="9" width="8" style="16" customWidth="1"/>
    <col min="10" max="10" width="9" style="33" customWidth="1"/>
    <col min="11" max="16384" width="9" style="16"/>
  </cols>
  <sheetData>
    <row r="1" ht="27" customHeight="1" spans="1:10">
      <c r="A1" s="1" t="s">
        <v>0</v>
      </c>
      <c r="B1" s="1"/>
      <c r="C1" s="1"/>
      <c r="D1" s="2"/>
      <c r="E1" s="2"/>
      <c r="F1" s="2"/>
      <c r="G1" s="2"/>
      <c r="H1" s="2"/>
      <c r="I1" s="1"/>
      <c r="J1" s="1"/>
    </row>
    <row r="2" ht="27" customHeight="1" spans="1:10">
      <c r="A2" s="1" t="s">
        <v>1</v>
      </c>
      <c r="B2" s="1"/>
      <c r="C2" s="1"/>
      <c r="D2" s="2"/>
      <c r="E2" s="2"/>
      <c r="F2" s="2"/>
      <c r="G2" s="2"/>
      <c r="H2" s="2"/>
      <c r="I2" s="1"/>
      <c r="J2" s="1"/>
    </row>
    <row r="3" ht="32.1" customHeight="1" spans="1:10">
      <c r="A3" s="3" t="s">
        <v>2</v>
      </c>
      <c r="B3" s="3"/>
      <c r="C3" s="3"/>
      <c r="D3" s="4"/>
      <c r="E3" s="4"/>
      <c r="F3" s="4"/>
      <c r="G3" s="4"/>
      <c r="H3" s="4"/>
      <c r="I3" s="3"/>
      <c r="J3" s="17"/>
    </row>
    <row r="4" ht="33.95" customHeight="1" spans="1:10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5" t="s">
        <v>8</v>
      </c>
      <c r="G4" s="6" t="s">
        <v>9</v>
      </c>
      <c r="H4" s="6" t="s">
        <v>10</v>
      </c>
      <c r="I4" s="12" t="s">
        <v>11</v>
      </c>
      <c r="J4" s="5" t="s">
        <v>12</v>
      </c>
    </row>
    <row r="5" s="32" customFormat="1" ht="21.95" customHeight="1" spans="1:10">
      <c r="A5" s="34">
        <v>1</v>
      </c>
      <c r="B5" s="35" t="s">
        <v>13</v>
      </c>
      <c r="C5" s="35" t="s">
        <v>14</v>
      </c>
      <c r="D5" s="35">
        <v>365</v>
      </c>
      <c r="E5" s="36">
        <v>91.2</v>
      </c>
      <c r="F5" s="36">
        <v>93.6</v>
      </c>
      <c r="G5" s="36">
        <v>91.4</v>
      </c>
      <c r="H5" s="37">
        <f t="shared" ref="H5:H32" si="0">0.5*G5+0.4*E5+0.1*F5</f>
        <v>91.54</v>
      </c>
      <c r="I5" s="40">
        <f t="shared" ref="I5:I32" si="1">0.3*H5+0.7*D5/5</f>
        <v>78.562</v>
      </c>
      <c r="J5" s="41" t="s">
        <v>15</v>
      </c>
    </row>
    <row r="6" s="32" customFormat="1" ht="21.95" customHeight="1" spans="1:10">
      <c r="A6" s="34">
        <v>2</v>
      </c>
      <c r="B6" s="35" t="s">
        <v>16</v>
      </c>
      <c r="C6" s="35" t="s">
        <v>17</v>
      </c>
      <c r="D6" s="35">
        <v>362</v>
      </c>
      <c r="E6" s="36">
        <v>86</v>
      </c>
      <c r="F6" s="36">
        <v>90.2</v>
      </c>
      <c r="G6" s="36">
        <v>88.6</v>
      </c>
      <c r="H6" s="37">
        <f t="shared" si="0"/>
        <v>87.72</v>
      </c>
      <c r="I6" s="40">
        <f t="shared" si="1"/>
        <v>76.996</v>
      </c>
      <c r="J6" s="41" t="s">
        <v>15</v>
      </c>
    </row>
    <row r="7" s="32" customFormat="1" ht="21.95" customHeight="1" spans="1:10">
      <c r="A7" s="34">
        <v>3</v>
      </c>
      <c r="B7" s="35" t="s">
        <v>18</v>
      </c>
      <c r="C7" s="35" t="s">
        <v>19</v>
      </c>
      <c r="D7" s="35">
        <v>361</v>
      </c>
      <c r="E7" s="36">
        <v>85</v>
      </c>
      <c r="F7" s="36">
        <v>88</v>
      </c>
      <c r="G7" s="36">
        <v>87.4</v>
      </c>
      <c r="H7" s="37">
        <f t="shared" si="0"/>
        <v>86.5</v>
      </c>
      <c r="I7" s="40">
        <f t="shared" si="1"/>
        <v>76.49</v>
      </c>
      <c r="J7" s="41" t="s">
        <v>15</v>
      </c>
    </row>
    <row r="8" s="32" customFormat="1" ht="21.95" customHeight="1" spans="1:10">
      <c r="A8" s="34">
        <v>4</v>
      </c>
      <c r="B8" s="35" t="s">
        <v>20</v>
      </c>
      <c r="C8" s="35" t="s">
        <v>21</v>
      </c>
      <c r="D8" s="35">
        <v>353</v>
      </c>
      <c r="E8" s="36">
        <v>92.8</v>
      </c>
      <c r="F8" s="36">
        <v>89.2</v>
      </c>
      <c r="G8" s="36">
        <v>87.2</v>
      </c>
      <c r="H8" s="37">
        <f t="shared" si="0"/>
        <v>89.64</v>
      </c>
      <c r="I8" s="40">
        <f t="shared" si="1"/>
        <v>76.312</v>
      </c>
      <c r="J8" s="41" t="s">
        <v>15</v>
      </c>
    </row>
    <row r="9" s="32" customFormat="1" ht="21.95" customHeight="1" spans="1:10">
      <c r="A9" s="34">
        <v>5</v>
      </c>
      <c r="B9" s="35" t="s">
        <v>22</v>
      </c>
      <c r="C9" s="35" t="s">
        <v>23</v>
      </c>
      <c r="D9" s="35">
        <v>361</v>
      </c>
      <c r="E9" s="36">
        <v>86.2</v>
      </c>
      <c r="F9" s="36">
        <v>85.2</v>
      </c>
      <c r="G9" s="36">
        <v>85.4</v>
      </c>
      <c r="H9" s="37">
        <f t="shared" si="0"/>
        <v>85.7</v>
      </c>
      <c r="I9" s="40">
        <f t="shared" si="1"/>
        <v>76.25</v>
      </c>
      <c r="J9" s="41" t="s">
        <v>15</v>
      </c>
    </row>
    <row r="10" s="32" customFormat="1" ht="21.95" customHeight="1" spans="1:10">
      <c r="A10" s="34">
        <v>6</v>
      </c>
      <c r="B10" s="35" t="s">
        <v>24</v>
      </c>
      <c r="C10" s="35" t="s">
        <v>25</v>
      </c>
      <c r="D10" s="35">
        <v>350</v>
      </c>
      <c r="E10" s="36">
        <v>90</v>
      </c>
      <c r="F10" s="36">
        <v>87.4</v>
      </c>
      <c r="G10" s="36">
        <v>87.8</v>
      </c>
      <c r="H10" s="37">
        <f t="shared" si="0"/>
        <v>88.64</v>
      </c>
      <c r="I10" s="40">
        <f t="shared" si="1"/>
        <v>75.592</v>
      </c>
      <c r="J10" s="41" t="s">
        <v>15</v>
      </c>
    </row>
    <row r="11" s="32" customFormat="1" ht="21.95" customHeight="1" spans="1:10">
      <c r="A11" s="34">
        <v>7</v>
      </c>
      <c r="B11" s="35" t="s">
        <v>26</v>
      </c>
      <c r="C11" s="35" t="s">
        <v>27</v>
      </c>
      <c r="D11" s="35">
        <v>357</v>
      </c>
      <c r="E11" s="36">
        <v>87</v>
      </c>
      <c r="F11" s="36">
        <v>81.2</v>
      </c>
      <c r="G11" s="36">
        <v>83.6</v>
      </c>
      <c r="H11" s="37">
        <f t="shared" si="0"/>
        <v>84.72</v>
      </c>
      <c r="I11" s="40">
        <f t="shared" si="1"/>
        <v>75.396</v>
      </c>
      <c r="J11" s="41" t="s">
        <v>15</v>
      </c>
    </row>
    <row r="12" s="32" customFormat="1" ht="21.95" customHeight="1" spans="1:10">
      <c r="A12" s="34">
        <v>8</v>
      </c>
      <c r="B12" s="35" t="s">
        <v>28</v>
      </c>
      <c r="C12" s="35" t="s">
        <v>29</v>
      </c>
      <c r="D12" s="35">
        <v>339</v>
      </c>
      <c r="E12" s="36">
        <v>86.2</v>
      </c>
      <c r="F12" s="36">
        <v>84.4</v>
      </c>
      <c r="G12" s="36">
        <v>85.2</v>
      </c>
      <c r="H12" s="37">
        <f t="shared" si="0"/>
        <v>85.52</v>
      </c>
      <c r="I12" s="40">
        <f t="shared" si="1"/>
        <v>73.116</v>
      </c>
      <c r="J12" s="41" t="s">
        <v>15</v>
      </c>
    </row>
    <row r="13" s="32" customFormat="1" ht="21.95" customHeight="1" spans="1:10">
      <c r="A13" s="34">
        <v>9</v>
      </c>
      <c r="B13" s="35" t="s">
        <v>30</v>
      </c>
      <c r="C13" s="35" t="s">
        <v>31</v>
      </c>
      <c r="D13" s="35">
        <v>330</v>
      </c>
      <c r="E13" s="36">
        <v>90.2</v>
      </c>
      <c r="F13" s="36">
        <v>87</v>
      </c>
      <c r="G13" s="36">
        <v>88.8</v>
      </c>
      <c r="H13" s="37">
        <f t="shared" si="0"/>
        <v>89.18</v>
      </c>
      <c r="I13" s="40">
        <f t="shared" si="1"/>
        <v>72.954</v>
      </c>
      <c r="J13" s="41" t="s">
        <v>15</v>
      </c>
    </row>
    <row r="14" s="32" customFormat="1" ht="21.95" customHeight="1" spans="1:10">
      <c r="A14" s="34">
        <v>10</v>
      </c>
      <c r="B14" s="35" t="s">
        <v>32</v>
      </c>
      <c r="C14" s="35" t="s">
        <v>33</v>
      </c>
      <c r="D14" s="35">
        <v>346</v>
      </c>
      <c r="E14" s="36">
        <v>81</v>
      </c>
      <c r="F14" s="36">
        <v>84</v>
      </c>
      <c r="G14" s="36">
        <v>81</v>
      </c>
      <c r="H14" s="37">
        <f t="shared" si="0"/>
        <v>81.3</v>
      </c>
      <c r="I14" s="40">
        <f t="shared" si="1"/>
        <v>72.83</v>
      </c>
      <c r="J14" s="41" t="s">
        <v>15</v>
      </c>
    </row>
    <row r="15" s="32" customFormat="1" ht="21.95" customHeight="1" spans="1:10">
      <c r="A15" s="34">
        <v>11</v>
      </c>
      <c r="B15" s="35" t="s">
        <v>34</v>
      </c>
      <c r="C15" s="35" t="s">
        <v>35</v>
      </c>
      <c r="D15" s="35">
        <v>343</v>
      </c>
      <c r="E15" s="36">
        <v>82.6</v>
      </c>
      <c r="F15" s="36">
        <v>84.6</v>
      </c>
      <c r="G15" s="36">
        <v>80.8</v>
      </c>
      <c r="H15" s="37">
        <f t="shared" si="0"/>
        <v>81.9</v>
      </c>
      <c r="I15" s="40">
        <f t="shared" si="1"/>
        <v>72.59</v>
      </c>
      <c r="J15" s="41" t="s">
        <v>15</v>
      </c>
    </row>
    <row r="16" s="32" customFormat="1" ht="21.95" customHeight="1" spans="1:10">
      <c r="A16" s="34">
        <v>12</v>
      </c>
      <c r="B16" s="35" t="s">
        <v>36</v>
      </c>
      <c r="C16" s="35" t="s">
        <v>37</v>
      </c>
      <c r="D16" s="35">
        <v>331</v>
      </c>
      <c r="E16" s="36">
        <v>91.8</v>
      </c>
      <c r="F16" s="36">
        <v>83</v>
      </c>
      <c r="G16" s="36">
        <v>84.6</v>
      </c>
      <c r="H16" s="37">
        <f t="shared" si="0"/>
        <v>87.32</v>
      </c>
      <c r="I16" s="40">
        <f t="shared" si="1"/>
        <v>72.536</v>
      </c>
      <c r="J16" s="41" t="s">
        <v>15</v>
      </c>
    </row>
    <row r="17" s="32" customFormat="1" ht="21.95" customHeight="1" spans="1:10">
      <c r="A17" s="34">
        <v>13</v>
      </c>
      <c r="B17" s="35" t="s">
        <v>38</v>
      </c>
      <c r="C17" s="35" t="s">
        <v>39</v>
      </c>
      <c r="D17" s="35">
        <v>331</v>
      </c>
      <c r="E17" s="36">
        <v>86.4</v>
      </c>
      <c r="F17" s="36">
        <v>83.8</v>
      </c>
      <c r="G17" s="36">
        <v>87</v>
      </c>
      <c r="H17" s="37">
        <f t="shared" si="0"/>
        <v>86.44</v>
      </c>
      <c r="I17" s="40">
        <f t="shared" si="1"/>
        <v>72.272</v>
      </c>
      <c r="J17" s="41" t="s">
        <v>15</v>
      </c>
    </row>
    <row r="18" s="32" customFormat="1" ht="21.95" customHeight="1" spans="1:10">
      <c r="A18" s="34">
        <v>14</v>
      </c>
      <c r="B18" s="35" t="s">
        <v>40</v>
      </c>
      <c r="C18" s="35" t="s">
        <v>41</v>
      </c>
      <c r="D18" s="35">
        <v>323</v>
      </c>
      <c r="E18" s="36">
        <v>89.8</v>
      </c>
      <c r="F18" s="36">
        <v>88.8</v>
      </c>
      <c r="G18" s="36">
        <v>89.4</v>
      </c>
      <c r="H18" s="37">
        <f t="shared" si="0"/>
        <v>89.5</v>
      </c>
      <c r="I18" s="40">
        <f t="shared" si="1"/>
        <v>72.07</v>
      </c>
      <c r="J18" s="41" t="s">
        <v>15</v>
      </c>
    </row>
    <row r="19" s="32" customFormat="1" ht="21.95" customHeight="1" spans="1:10">
      <c r="A19" s="34">
        <v>15</v>
      </c>
      <c r="B19" s="35" t="s">
        <v>42</v>
      </c>
      <c r="C19" s="35" t="s">
        <v>43</v>
      </c>
      <c r="D19" s="35">
        <v>317</v>
      </c>
      <c r="E19" s="36">
        <v>89</v>
      </c>
      <c r="F19" s="36">
        <v>86</v>
      </c>
      <c r="G19" s="36">
        <v>85.8</v>
      </c>
      <c r="H19" s="37">
        <f t="shared" si="0"/>
        <v>87.1</v>
      </c>
      <c r="I19" s="40">
        <f t="shared" si="1"/>
        <v>70.51</v>
      </c>
      <c r="J19" s="41" t="s">
        <v>15</v>
      </c>
    </row>
    <row r="20" s="32" customFormat="1" ht="21.95" customHeight="1" spans="1:10">
      <c r="A20" s="34">
        <v>16</v>
      </c>
      <c r="B20" s="35" t="s">
        <v>44</v>
      </c>
      <c r="C20" s="35" t="s">
        <v>45</v>
      </c>
      <c r="D20" s="35">
        <v>312</v>
      </c>
      <c r="E20" s="36">
        <v>91.6</v>
      </c>
      <c r="F20" s="36">
        <v>86.6</v>
      </c>
      <c r="G20" s="36">
        <v>87.6</v>
      </c>
      <c r="H20" s="37">
        <f t="shared" si="0"/>
        <v>89.1</v>
      </c>
      <c r="I20" s="40">
        <f t="shared" si="1"/>
        <v>70.41</v>
      </c>
      <c r="J20" s="41" t="s">
        <v>15</v>
      </c>
    </row>
    <row r="21" s="32" customFormat="1" ht="21.95" customHeight="1" spans="1:10">
      <c r="A21" s="34">
        <v>17</v>
      </c>
      <c r="B21" s="35" t="s">
        <v>46</v>
      </c>
      <c r="C21" s="35" t="s">
        <v>47</v>
      </c>
      <c r="D21" s="35">
        <v>316</v>
      </c>
      <c r="E21" s="36">
        <v>89.2</v>
      </c>
      <c r="F21" s="36">
        <v>85.6</v>
      </c>
      <c r="G21" s="36">
        <v>81.2</v>
      </c>
      <c r="H21" s="37">
        <f t="shared" si="0"/>
        <v>84.84</v>
      </c>
      <c r="I21" s="40">
        <f t="shared" si="1"/>
        <v>69.692</v>
      </c>
      <c r="J21" s="41" t="s">
        <v>15</v>
      </c>
    </row>
    <row r="22" s="32" customFormat="1" ht="21.95" customHeight="1" spans="1:10">
      <c r="A22" s="34">
        <v>18</v>
      </c>
      <c r="B22" s="35" t="s">
        <v>48</v>
      </c>
      <c r="C22" s="35" t="s">
        <v>49</v>
      </c>
      <c r="D22" s="35">
        <v>317</v>
      </c>
      <c r="E22" s="36">
        <v>84</v>
      </c>
      <c r="F22" s="36">
        <v>82.4</v>
      </c>
      <c r="G22" s="36">
        <v>81.8</v>
      </c>
      <c r="H22" s="37">
        <f t="shared" si="0"/>
        <v>82.74</v>
      </c>
      <c r="I22" s="40">
        <f t="shared" si="1"/>
        <v>69.202</v>
      </c>
      <c r="J22" s="41" t="s">
        <v>15</v>
      </c>
    </row>
    <row r="23" s="32" customFormat="1" ht="21.95" customHeight="1" spans="1:10">
      <c r="A23" s="34">
        <v>19</v>
      </c>
      <c r="B23" s="35" t="s">
        <v>50</v>
      </c>
      <c r="C23" s="35" t="s">
        <v>51</v>
      </c>
      <c r="D23" s="35">
        <v>307</v>
      </c>
      <c r="E23" s="36">
        <v>90</v>
      </c>
      <c r="F23" s="36">
        <v>90.4</v>
      </c>
      <c r="G23" s="36">
        <v>82.2</v>
      </c>
      <c r="H23" s="37">
        <f t="shared" si="0"/>
        <v>86.14</v>
      </c>
      <c r="I23" s="40">
        <f t="shared" si="1"/>
        <v>68.822</v>
      </c>
      <c r="J23" s="41" t="s">
        <v>15</v>
      </c>
    </row>
    <row r="24" s="32" customFormat="1" ht="21.95" customHeight="1" spans="1:10">
      <c r="A24" s="34">
        <v>20</v>
      </c>
      <c r="B24" s="35" t="s">
        <v>52</v>
      </c>
      <c r="C24" s="35" t="s">
        <v>53</v>
      </c>
      <c r="D24" s="35">
        <v>304</v>
      </c>
      <c r="E24" s="36">
        <v>88.4</v>
      </c>
      <c r="F24" s="36">
        <v>84.8</v>
      </c>
      <c r="G24" s="36">
        <v>85.2</v>
      </c>
      <c r="H24" s="37">
        <f t="shared" si="0"/>
        <v>86.44</v>
      </c>
      <c r="I24" s="40">
        <f t="shared" si="1"/>
        <v>68.492</v>
      </c>
      <c r="J24" s="41" t="s">
        <v>15</v>
      </c>
    </row>
    <row r="25" s="32" customFormat="1" ht="21.95" customHeight="1" spans="1:10">
      <c r="A25" s="34">
        <v>21</v>
      </c>
      <c r="B25" s="35" t="s">
        <v>54</v>
      </c>
      <c r="C25" s="35" t="s">
        <v>55</v>
      </c>
      <c r="D25" s="35">
        <v>307</v>
      </c>
      <c r="E25" s="36">
        <v>87.4</v>
      </c>
      <c r="F25" s="36">
        <v>84</v>
      </c>
      <c r="G25" s="36">
        <v>80</v>
      </c>
      <c r="H25" s="37">
        <f t="shared" si="0"/>
        <v>83.36</v>
      </c>
      <c r="I25" s="40">
        <f t="shared" si="1"/>
        <v>67.988</v>
      </c>
      <c r="J25" s="41" t="s">
        <v>15</v>
      </c>
    </row>
    <row r="26" s="32" customFormat="1" ht="21.95" customHeight="1" spans="1:10">
      <c r="A26" s="34">
        <v>22</v>
      </c>
      <c r="B26" s="35" t="s">
        <v>56</v>
      </c>
      <c r="C26" s="35" t="s">
        <v>57</v>
      </c>
      <c r="D26" s="35">
        <v>300</v>
      </c>
      <c r="E26" s="36">
        <v>89.8</v>
      </c>
      <c r="F26" s="36">
        <v>84.2</v>
      </c>
      <c r="G26" s="36">
        <v>83.8</v>
      </c>
      <c r="H26" s="37">
        <f t="shared" si="0"/>
        <v>86.24</v>
      </c>
      <c r="I26" s="40">
        <f t="shared" si="1"/>
        <v>67.872</v>
      </c>
      <c r="J26" s="41" t="s">
        <v>15</v>
      </c>
    </row>
    <row r="27" s="32" customFormat="1" ht="21.95" customHeight="1" spans="1:10">
      <c r="A27" s="34">
        <v>23</v>
      </c>
      <c r="B27" s="35" t="s">
        <v>58</v>
      </c>
      <c r="C27" s="35" t="s">
        <v>59</v>
      </c>
      <c r="D27" s="35">
        <v>304</v>
      </c>
      <c r="E27" s="36">
        <v>88.6</v>
      </c>
      <c r="F27" s="36">
        <v>86.8</v>
      </c>
      <c r="G27" s="36">
        <v>78.8</v>
      </c>
      <c r="H27" s="37">
        <f t="shared" si="0"/>
        <v>83.52</v>
      </c>
      <c r="I27" s="40">
        <f t="shared" si="1"/>
        <v>67.616</v>
      </c>
      <c r="J27" s="41" t="s">
        <v>15</v>
      </c>
    </row>
    <row r="28" s="32" customFormat="1" ht="21.95" customHeight="1" spans="1:10">
      <c r="A28" s="29">
        <v>24</v>
      </c>
      <c r="B28" s="26" t="s">
        <v>60</v>
      </c>
      <c r="C28" s="26" t="s">
        <v>61</v>
      </c>
      <c r="D28" s="26">
        <v>291</v>
      </c>
      <c r="E28" s="38">
        <v>90.2</v>
      </c>
      <c r="F28" s="38">
        <v>86.6</v>
      </c>
      <c r="G28" s="38">
        <v>85.8</v>
      </c>
      <c r="H28" s="39">
        <f t="shared" si="0"/>
        <v>87.64</v>
      </c>
      <c r="I28" s="42">
        <f t="shared" si="1"/>
        <v>67.032</v>
      </c>
      <c r="J28" s="43" t="s">
        <v>62</v>
      </c>
    </row>
    <row r="29" s="32" customFormat="1" ht="21.95" customHeight="1" spans="1:10">
      <c r="A29" s="29">
        <v>25</v>
      </c>
      <c r="B29" s="26" t="s">
        <v>63</v>
      </c>
      <c r="C29" s="26" t="s">
        <v>64</v>
      </c>
      <c r="D29" s="26">
        <v>294</v>
      </c>
      <c r="E29" s="38">
        <v>86.2</v>
      </c>
      <c r="F29" s="38">
        <v>82.8</v>
      </c>
      <c r="G29" s="38">
        <v>83.8</v>
      </c>
      <c r="H29" s="39">
        <f t="shared" si="0"/>
        <v>84.66</v>
      </c>
      <c r="I29" s="42">
        <f t="shared" si="1"/>
        <v>66.558</v>
      </c>
      <c r="J29" s="43" t="s">
        <v>62</v>
      </c>
    </row>
    <row r="30" s="32" customFormat="1" ht="21.95" customHeight="1" spans="1:10">
      <c r="A30" s="29">
        <v>26</v>
      </c>
      <c r="B30" s="26" t="s">
        <v>65</v>
      </c>
      <c r="C30" s="26" t="s">
        <v>66</v>
      </c>
      <c r="D30" s="26">
        <v>313</v>
      </c>
      <c r="E30" s="38">
        <v>77</v>
      </c>
      <c r="F30" s="38">
        <v>70.4</v>
      </c>
      <c r="G30" s="38">
        <v>69.2</v>
      </c>
      <c r="H30" s="39">
        <f t="shared" si="0"/>
        <v>72.44</v>
      </c>
      <c r="I30" s="42">
        <f t="shared" si="1"/>
        <v>65.552</v>
      </c>
      <c r="J30" s="43" t="s">
        <v>62</v>
      </c>
    </row>
    <row r="31" s="32" customFormat="1" ht="50" customHeight="1" spans="1:10">
      <c r="A31" s="5" t="s">
        <v>3</v>
      </c>
      <c r="B31" s="5" t="s">
        <v>4</v>
      </c>
      <c r="C31" s="5" t="s">
        <v>5</v>
      </c>
      <c r="D31" s="6" t="s">
        <v>6</v>
      </c>
      <c r="E31" s="5" t="s">
        <v>7</v>
      </c>
      <c r="F31" s="5" t="s">
        <v>8</v>
      </c>
      <c r="G31" s="6" t="s">
        <v>9</v>
      </c>
      <c r="H31" s="6" t="s">
        <v>10</v>
      </c>
      <c r="I31" s="12" t="s">
        <v>11</v>
      </c>
      <c r="J31" s="5" t="s">
        <v>12</v>
      </c>
    </row>
    <row r="32" s="32" customFormat="1" ht="21.95" customHeight="1" spans="1:10">
      <c r="A32" s="29">
        <v>27</v>
      </c>
      <c r="B32" s="26" t="s">
        <v>67</v>
      </c>
      <c r="C32" s="26" t="s">
        <v>68</v>
      </c>
      <c r="D32" s="26">
        <v>293</v>
      </c>
      <c r="E32" s="38">
        <v>82.6</v>
      </c>
      <c r="F32" s="38">
        <v>80.6</v>
      </c>
      <c r="G32" s="38">
        <v>78.4</v>
      </c>
      <c r="H32" s="39">
        <f>0.5*G32+0.4*E32+0.1*F32</f>
        <v>80.3</v>
      </c>
      <c r="I32" s="42">
        <f>0.3*H32+0.7*D32/5</f>
        <v>65.11</v>
      </c>
      <c r="J32" s="43" t="s">
        <v>62</v>
      </c>
    </row>
    <row r="33" s="32" customFormat="1" ht="21.95" customHeight="1" spans="1:10">
      <c r="A33" s="29">
        <v>27</v>
      </c>
      <c r="B33" s="26" t="s">
        <v>69</v>
      </c>
      <c r="C33" s="26" t="s">
        <v>70</v>
      </c>
      <c r="D33" s="26">
        <v>293</v>
      </c>
      <c r="E33" s="38">
        <v>75.6</v>
      </c>
      <c r="F33" s="38">
        <v>80.6</v>
      </c>
      <c r="G33" s="38">
        <v>84</v>
      </c>
      <c r="H33" s="39">
        <f>0.5*G33+0.4*E33+0.1*F33</f>
        <v>80.3</v>
      </c>
      <c r="I33" s="42">
        <f>0.3*H33+0.7*D33/5</f>
        <v>65.11</v>
      </c>
      <c r="J33" s="43" t="s">
        <v>62</v>
      </c>
    </row>
  </sheetData>
  <sortState ref="A5:J32">
    <sortCondition ref="I5:I32" descending="1"/>
  </sortState>
  <mergeCells count="3">
    <mergeCell ref="A1:J1"/>
    <mergeCell ref="A2:J2"/>
    <mergeCell ref="A3:J3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7"/>
  <sheetViews>
    <sheetView tabSelected="1" topLeftCell="A72" workbookViewId="0">
      <selection activeCell="J95" sqref="J95"/>
    </sheetView>
  </sheetViews>
  <sheetFormatPr defaultColWidth="9" defaultRowHeight="13.5"/>
  <cols>
    <col min="1" max="1" width="6.125" style="15" customWidth="1"/>
    <col min="2" max="2" width="18.125" style="15" customWidth="1"/>
    <col min="3" max="3" width="7.875" style="15" customWidth="1"/>
    <col min="4" max="4" width="6.625" style="15" customWidth="1"/>
    <col min="5" max="5" width="9" style="15"/>
    <col min="6" max="6" width="6.5" style="15" customWidth="1"/>
    <col min="7" max="7" width="6.25" style="15" customWidth="1"/>
    <col min="8" max="9" width="9" style="15"/>
    <col min="10" max="10" width="7.625" style="15" customWidth="1"/>
    <col min="11" max="16384" width="9" style="16"/>
  </cols>
  <sheetData>
    <row r="1" ht="27" customHeight="1" spans="1:10">
      <c r="A1" s="1" t="s">
        <v>0</v>
      </c>
      <c r="B1" s="1"/>
      <c r="C1" s="1"/>
      <c r="D1" s="2"/>
      <c r="E1" s="2"/>
      <c r="F1" s="2"/>
      <c r="G1" s="2"/>
      <c r="H1" s="2"/>
      <c r="I1" s="1"/>
      <c r="J1" s="1"/>
    </row>
    <row r="2" ht="33" customHeight="1" spans="1:10">
      <c r="A2" s="1" t="s">
        <v>71</v>
      </c>
      <c r="B2" s="1"/>
      <c r="C2" s="1"/>
      <c r="D2" s="2"/>
      <c r="E2" s="2"/>
      <c r="F2" s="2"/>
      <c r="G2" s="2"/>
      <c r="H2" s="2"/>
      <c r="I2" s="1"/>
      <c r="J2" s="1"/>
    </row>
    <row r="3" ht="21.95" customHeight="1" spans="1:10">
      <c r="A3" s="17" t="s">
        <v>72</v>
      </c>
      <c r="B3" s="17"/>
      <c r="C3" s="17"/>
      <c r="D3" s="18"/>
      <c r="E3" s="18"/>
      <c r="F3" s="18"/>
      <c r="G3" s="18"/>
      <c r="H3" s="18"/>
      <c r="I3" s="17"/>
      <c r="J3" s="17"/>
    </row>
    <row r="4" ht="32.1" customHeight="1" spans="1:10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5" t="s">
        <v>8</v>
      </c>
      <c r="G4" s="6" t="s">
        <v>9</v>
      </c>
      <c r="H4" s="6" t="s">
        <v>10</v>
      </c>
      <c r="I4" s="12" t="s">
        <v>11</v>
      </c>
      <c r="J4" s="5" t="s">
        <v>12</v>
      </c>
    </row>
    <row r="5" s="13" customFormat="1" ht="21.95" customHeight="1" spans="1:10">
      <c r="A5" s="19">
        <v>1</v>
      </c>
      <c r="B5" s="19" t="s">
        <v>73</v>
      </c>
      <c r="C5" s="19" t="s">
        <v>74</v>
      </c>
      <c r="D5" s="19">
        <v>403</v>
      </c>
      <c r="E5" s="20">
        <v>92.2</v>
      </c>
      <c r="F5" s="20">
        <v>88.4</v>
      </c>
      <c r="G5" s="20">
        <v>86.4</v>
      </c>
      <c r="H5" s="21">
        <f>0.4*E5+0.1*F5+0.5*G5</f>
        <v>88.92</v>
      </c>
      <c r="I5" s="21">
        <f>0.7*D5/5+0.3*H5</f>
        <v>83.096</v>
      </c>
      <c r="J5" s="7" t="s">
        <v>15</v>
      </c>
    </row>
    <row r="6" s="13" customFormat="1" ht="21.95" customHeight="1" spans="1:10">
      <c r="A6" s="22">
        <v>2</v>
      </c>
      <c r="B6" s="22" t="s">
        <v>75</v>
      </c>
      <c r="C6" s="8" t="s">
        <v>76</v>
      </c>
      <c r="D6" s="22">
        <v>398</v>
      </c>
      <c r="E6" s="23">
        <v>89.6</v>
      </c>
      <c r="F6" s="23">
        <v>88.6</v>
      </c>
      <c r="G6" s="23">
        <v>91</v>
      </c>
      <c r="H6" s="24">
        <f>E6*0.4+F6*0.1+G6*0.5</f>
        <v>90.2</v>
      </c>
      <c r="I6" s="24">
        <f>D6/5*0.7+H6*0.3</f>
        <v>82.78</v>
      </c>
      <c r="J6" s="7" t="s">
        <v>15</v>
      </c>
    </row>
    <row r="7" s="13" customFormat="1" ht="21.95" customHeight="1" spans="1:10">
      <c r="A7" s="19">
        <v>3</v>
      </c>
      <c r="B7" s="22" t="s">
        <v>77</v>
      </c>
      <c r="C7" s="22" t="s">
        <v>78</v>
      </c>
      <c r="D7" s="22">
        <v>405</v>
      </c>
      <c r="E7" s="23">
        <v>92</v>
      </c>
      <c r="F7" s="23">
        <v>84.6</v>
      </c>
      <c r="G7" s="23">
        <v>83.2</v>
      </c>
      <c r="H7" s="24">
        <v>86.86</v>
      </c>
      <c r="I7" s="24">
        <v>82.758</v>
      </c>
      <c r="J7" s="7" t="s">
        <v>15</v>
      </c>
    </row>
    <row r="8" s="13" customFormat="1" ht="21.95" customHeight="1" spans="1:10">
      <c r="A8" s="19">
        <v>4</v>
      </c>
      <c r="B8" s="19" t="s">
        <v>79</v>
      </c>
      <c r="C8" s="19" t="s">
        <v>80</v>
      </c>
      <c r="D8" s="19">
        <v>390</v>
      </c>
      <c r="E8" s="20">
        <v>92.4</v>
      </c>
      <c r="F8" s="20">
        <v>87.6</v>
      </c>
      <c r="G8" s="20">
        <v>91</v>
      </c>
      <c r="H8" s="21">
        <v>91.22</v>
      </c>
      <c r="I8" s="21">
        <v>81.966</v>
      </c>
      <c r="J8" s="7" t="s">
        <v>15</v>
      </c>
    </row>
    <row r="9" s="13" customFormat="1" ht="21.95" customHeight="1" spans="1:10">
      <c r="A9" s="22">
        <v>5</v>
      </c>
      <c r="B9" s="19" t="s">
        <v>81</v>
      </c>
      <c r="C9" s="19" t="s">
        <v>82</v>
      </c>
      <c r="D9" s="19">
        <v>392</v>
      </c>
      <c r="E9" s="20">
        <v>92</v>
      </c>
      <c r="F9" s="20">
        <v>90.4</v>
      </c>
      <c r="G9" s="20">
        <v>88.4</v>
      </c>
      <c r="H9" s="21">
        <f>0.4*E9+0.1*F9+0.5*G9</f>
        <v>90.04</v>
      </c>
      <c r="I9" s="21">
        <f>0.7*D9/5+0.3*H9</f>
        <v>81.892</v>
      </c>
      <c r="J9" s="7" t="s">
        <v>15</v>
      </c>
    </row>
    <row r="10" s="13" customFormat="1" ht="21.95" customHeight="1" spans="1:10">
      <c r="A10" s="19">
        <v>6</v>
      </c>
      <c r="B10" s="19" t="s">
        <v>83</v>
      </c>
      <c r="C10" s="19" t="s">
        <v>84</v>
      </c>
      <c r="D10" s="19">
        <v>392</v>
      </c>
      <c r="E10" s="20">
        <v>90</v>
      </c>
      <c r="F10" s="20">
        <v>85.2</v>
      </c>
      <c r="G10" s="20">
        <v>86.8</v>
      </c>
      <c r="H10" s="21">
        <v>87.92</v>
      </c>
      <c r="I10" s="21">
        <v>81.256</v>
      </c>
      <c r="J10" s="7" t="s">
        <v>15</v>
      </c>
    </row>
    <row r="11" s="13" customFormat="1" ht="21.95" customHeight="1" spans="1:10">
      <c r="A11" s="19">
        <v>7</v>
      </c>
      <c r="B11" s="22" t="s">
        <v>85</v>
      </c>
      <c r="C11" s="8" t="s">
        <v>86</v>
      </c>
      <c r="D11" s="22">
        <v>394</v>
      </c>
      <c r="E11" s="23">
        <v>90.6</v>
      </c>
      <c r="F11" s="23">
        <v>83.4</v>
      </c>
      <c r="G11" s="23">
        <v>82.6</v>
      </c>
      <c r="H11" s="24">
        <f>E11*0.4+F11*0.1+G11*0.5</f>
        <v>85.88</v>
      </c>
      <c r="I11" s="24">
        <f>D11/5*0.7+H11*0.3</f>
        <v>80.924</v>
      </c>
      <c r="J11" s="7" t="s">
        <v>15</v>
      </c>
    </row>
    <row r="12" s="13" customFormat="1" ht="21.95" customHeight="1" spans="1:10">
      <c r="A12" s="22">
        <v>8</v>
      </c>
      <c r="B12" s="22" t="s">
        <v>87</v>
      </c>
      <c r="C12" s="8" t="s">
        <v>88</v>
      </c>
      <c r="D12" s="22">
        <v>384</v>
      </c>
      <c r="E12" s="23">
        <v>93</v>
      </c>
      <c r="F12" s="23">
        <v>88.8</v>
      </c>
      <c r="G12" s="23">
        <v>86.8</v>
      </c>
      <c r="H12" s="24">
        <f>E12*0.4+F12*0.1+G12*0.5</f>
        <v>89.48</v>
      </c>
      <c r="I12" s="24">
        <f>D12/5*0.7+H12*0.3</f>
        <v>80.604</v>
      </c>
      <c r="J12" s="7" t="s">
        <v>15</v>
      </c>
    </row>
    <row r="13" s="13" customFormat="1" ht="21.95" customHeight="1" spans="1:10">
      <c r="A13" s="19">
        <v>9</v>
      </c>
      <c r="B13" s="22" t="s">
        <v>89</v>
      </c>
      <c r="C13" s="8" t="s">
        <v>90</v>
      </c>
      <c r="D13" s="22">
        <v>383</v>
      </c>
      <c r="E13" s="23">
        <v>90.6</v>
      </c>
      <c r="F13" s="23">
        <v>87.6</v>
      </c>
      <c r="G13" s="23">
        <v>87.6</v>
      </c>
      <c r="H13" s="24">
        <f>E13*0.4+F13*0.1+G13*0.5</f>
        <v>88.8</v>
      </c>
      <c r="I13" s="24">
        <f>D13/5*0.7+H13*0.3</f>
        <v>80.26</v>
      </c>
      <c r="J13" s="7" t="s">
        <v>15</v>
      </c>
    </row>
    <row r="14" s="13" customFormat="1" ht="21.95" customHeight="1" spans="1:10">
      <c r="A14" s="19">
        <v>10</v>
      </c>
      <c r="B14" s="19" t="s">
        <v>91</v>
      </c>
      <c r="C14" s="19" t="s">
        <v>92</v>
      </c>
      <c r="D14" s="19">
        <v>383</v>
      </c>
      <c r="E14" s="20">
        <v>88.8</v>
      </c>
      <c r="F14" s="20">
        <v>89</v>
      </c>
      <c r="G14" s="20">
        <v>87.8</v>
      </c>
      <c r="H14" s="21">
        <f>0.4*E14+0.1*F14+0.5*G14</f>
        <v>88.32</v>
      </c>
      <c r="I14" s="21">
        <f>0.7*D14/5+0.3*H14</f>
        <v>80.116</v>
      </c>
      <c r="J14" s="7" t="s">
        <v>15</v>
      </c>
    </row>
    <row r="15" s="14" customFormat="1" ht="21.95" customHeight="1" spans="1:10">
      <c r="A15" s="22">
        <v>11</v>
      </c>
      <c r="B15" s="19" t="s">
        <v>93</v>
      </c>
      <c r="C15" s="19" t="s">
        <v>94</v>
      </c>
      <c r="D15" s="19">
        <v>378</v>
      </c>
      <c r="E15" s="20">
        <v>90.2</v>
      </c>
      <c r="F15" s="20">
        <v>90.4</v>
      </c>
      <c r="G15" s="20">
        <v>90.2</v>
      </c>
      <c r="H15" s="21">
        <v>90.22</v>
      </c>
      <c r="I15" s="21">
        <v>79.986</v>
      </c>
      <c r="J15" s="7" t="s">
        <v>15</v>
      </c>
    </row>
    <row r="16" s="14" customFormat="1" ht="21.95" customHeight="1" spans="1:10">
      <c r="A16" s="19">
        <v>12</v>
      </c>
      <c r="B16" s="19" t="s">
        <v>95</v>
      </c>
      <c r="C16" s="19" t="s">
        <v>96</v>
      </c>
      <c r="D16" s="19">
        <v>385</v>
      </c>
      <c r="E16" s="20">
        <v>87.6</v>
      </c>
      <c r="F16" s="20">
        <v>83.4</v>
      </c>
      <c r="G16" s="20">
        <v>81.4</v>
      </c>
      <c r="H16" s="21">
        <f>0.4*E16+0.1*F16+0.5*G16</f>
        <v>84.08</v>
      </c>
      <c r="I16" s="21">
        <f>0.7*D16/5+0.3*H16</f>
        <v>79.124</v>
      </c>
      <c r="J16" s="7" t="s">
        <v>15</v>
      </c>
    </row>
    <row r="17" s="14" customFormat="1" ht="21.95" customHeight="1" spans="1:10">
      <c r="A17" s="19">
        <v>13</v>
      </c>
      <c r="B17" s="22" t="s">
        <v>97</v>
      </c>
      <c r="C17" s="8" t="s">
        <v>98</v>
      </c>
      <c r="D17" s="22">
        <v>372</v>
      </c>
      <c r="E17" s="23">
        <v>90.6</v>
      </c>
      <c r="F17" s="23">
        <v>87</v>
      </c>
      <c r="G17" s="23">
        <v>89.2</v>
      </c>
      <c r="H17" s="24">
        <f>E17*0.4+F17*0.1+G17*0.5</f>
        <v>89.54</v>
      </c>
      <c r="I17" s="24">
        <f>D17/5*0.7+H17*0.3</f>
        <v>78.942</v>
      </c>
      <c r="J17" s="7" t="s">
        <v>15</v>
      </c>
    </row>
    <row r="18" s="14" customFormat="1" ht="21.95" customHeight="1" spans="1:10">
      <c r="A18" s="22">
        <v>14</v>
      </c>
      <c r="B18" s="19" t="s">
        <v>99</v>
      </c>
      <c r="C18" s="19" t="s">
        <v>100</v>
      </c>
      <c r="D18" s="19">
        <v>380</v>
      </c>
      <c r="E18" s="20">
        <v>88.8</v>
      </c>
      <c r="F18" s="20">
        <v>82.4</v>
      </c>
      <c r="G18" s="20">
        <v>84</v>
      </c>
      <c r="H18" s="21">
        <v>85.76</v>
      </c>
      <c r="I18" s="21">
        <v>78.928</v>
      </c>
      <c r="J18" s="7" t="s">
        <v>15</v>
      </c>
    </row>
    <row r="19" s="14" customFormat="1" ht="21.95" customHeight="1" spans="1:10">
      <c r="A19" s="19">
        <v>15</v>
      </c>
      <c r="B19" s="19" t="s">
        <v>101</v>
      </c>
      <c r="C19" s="19" t="s">
        <v>102</v>
      </c>
      <c r="D19" s="19">
        <v>372</v>
      </c>
      <c r="E19" s="20">
        <v>93</v>
      </c>
      <c r="F19" s="20">
        <v>82.8</v>
      </c>
      <c r="G19" s="20">
        <v>86.8</v>
      </c>
      <c r="H19" s="21">
        <f>0.4*E19+0.1*F19+0.5*G19</f>
        <v>88.88</v>
      </c>
      <c r="I19" s="21">
        <f>0.7*D19/5+0.3*H19</f>
        <v>78.744</v>
      </c>
      <c r="J19" s="7" t="s">
        <v>15</v>
      </c>
    </row>
    <row r="20" s="14" customFormat="1" ht="21.95" customHeight="1" spans="1:10">
      <c r="A20" s="19">
        <v>16</v>
      </c>
      <c r="B20" s="19" t="s">
        <v>103</v>
      </c>
      <c r="C20" s="19" t="s">
        <v>104</v>
      </c>
      <c r="D20" s="19">
        <v>375</v>
      </c>
      <c r="E20" s="20">
        <v>88</v>
      </c>
      <c r="F20" s="20">
        <v>84</v>
      </c>
      <c r="G20" s="20">
        <v>83.4</v>
      </c>
      <c r="H20" s="21">
        <f>0.4*E20+0.1*F20+0.5*G20</f>
        <v>85.3</v>
      </c>
      <c r="I20" s="21">
        <f>0.7*D20/5+0.3*H20</f>
        <v>78.09</v>
      </c>
      <c r="J20" s="7" t="s">
        <v>15</v>
      </c>
    </row>
    <row r="21" s="14" customFormat="1" ht="21.95" customHeight="1" spans="1:10">
      <c r="A21" s="22">
        <v>17</v>
      </c>
      <c r="B21" s="19" t="s">
        <v>105</v>
      </c>
      <c r="C21" s="19" t="s">
        <v>106</v>
      </c>
      <c r="D21" s="19">
        <v>363</v>
      </c>
      <c r="E21" s="20">
        <v>90.6</v>
      </c>
      <c r="F21" s="20">
        <v>89.4</v>
      </c>
      <c r="G21" s="20">
        <v>90.4</v>
      </c>
      <c r="H21" s="21">
        <v>90.38</v>
      </c>
      <c r="I21" s="21">
        <v>77.934</v>
      </c>
      <c r="J21" s="7" t="s">
        <v>15</v>
      </c>
    </row>
    <row r="22" s="14" customFormat="1" ht="21.95" customHeight="1" spans="1:10">
      <c r="A22" s="19">
        <v>18</v>
      </c>
      <c r="B22" s="19" t="s">
        <v>107</v>
      </c>
      <c r="C22" s="19" t="s">
        <v>108</v>
      </c>
      <c r="D22" s="19">
        <v>363</v>
      </c>
      <c r="E22" s="20">
        <v>92.6</v>
      </c>
      <c r="F22" s="20">
        <v>82</v>
      </c>
      <c r="G22" s="20">
        <v>88.8</v>
      </c>
      <c r="H22" s="21">
        <f>0.4*E22+0.1*F22+0.5*G22</f>
        <v>89.64</v>
      </c>
      <c r="I22" s="21">
        <f>0.7*D22/5+0.3*H22</f>
        <v>77.712</v>
      </c>
      <c r="J22" s="7" t="s">
        <v>15</v>
      </c>
    </row>
    <row r="23" s="14" customFormat="1" ht="21.95" customHeight="1" spans="1:10">
      <c r="A23" s="19">
        <v>19</v>
      </c>
      <c r="B23" s="19" t="s">
        <v>109</v>
      </c>
      <c r="C23" s="19" t="s">
        <v>110</v>
      </c>
      <c r="D23" s="19">
        <v>360</v>
      </c>
      <c r="E23" s="20">
        <v>93.4</v>
      </c>
      <c r="F23" s="20">
        <v>90.8</v>
      </c>
      <c r="G23" s="20">
        <v>88.8</v>
      </c>
      <c r="H23" s="21">
        <f>0.4*E23+0.1*F23+0.5*G23</f>
        <v>90.84</v>
      </c>
      <c r="I23" s="21">
        <f>0.7*D23/5+0.3*H23</f>
        <v>77.652</v>
      </c>
      <c r="J23" s="7" t="s">
        <v>15</v>
      </c>
    </row>
    <row r="24" s="14" customFormat="1" ht="21.95" customHeight="1" spans="1:10">
      <c r="A24" s="22">
        <v>20</v>
      </c>
      <c r="B24" s="19" t="s">
        <v>111</v>
      </c>
      <c r="C24" s="19" t="s">
        <v>112</v>
      </c>
      <c r="D24" s="19">
        <v>372</v>
      </c>
      <c r="E24" s="20">
        <v>89.6</v>
      </c>
      <c r="F24" s="20">
        <v>83.2</v>
      </c>
      <c r="G24" s="20">
        <v>82</v>
      </c>
      <c r="H24" s="21">
        <v>85.16</v>
      </c>
      <c r="I24" s="21">
        <v>77.628</v>
      </c>
      <c r="J24" s="7" t="s">
        <v>15</v>
      </c>
    </row>
    <row r="25" s="14" customFormat="1" ht="21.95" customHeight="1" spans="1:10">
      <c r="A25" s="19">
        <v>21</v>
      </c>
      <c r="B25" s="22" t="s">
        <v>113</v>
      </c>
      <c r="C25" s="8" t="s">
        <v>114</v>
      </c>
      <c r="D25" s="22">
        <v>366</v>
      </c>
      <c r="E25" s="23">
        <v>90.8</v>
      </c>
      <c r="F25" s="23">
        <v>78.8</v>
      </c>
      <c r="G25" s="23">
        <v>85.6</v>
      </c>
      <c r="H25" s="24">
        <f>E25*0.4+F25*0.1+G25*0.5</f>
        <v>87</v>
      </c>
      <c r="I25" s="24">
        <f>D25/5*0.7+H25*0.3</f>
        <v>77.34</v>
      </c>
      <c r="J25" s="7" t="s">
        <v>15</v>
      </c>
    </row>
    <row r="26" s="14" customFormat="1" ht="21.95" customHeight="1" spans="1:10">
      <c r="A26" s="19">
        <v>22</v>
      </c>
      <c r="B26" s="22" t="s">
        <v>115</v>
      </c>
      <c r="C26" s="8" t="s">
        <v>116</v>
      </c>
      <c r="D26" s="22">
        <v>374</v>
      </c>
      <c r="E26" s="23">
        <v>82.4</v>
      </c>
      <c r="F26" s="23">
        <v>77.8</v>
      </c>
      <c r="G26" s="23">
        <v>84.2</v>
      </c>
      <c r="H26" s="24">
        <f>E26*0.4+F26*0.1+G26*0.5</f>
        <v>82.84</v>
      </c>
      <c r="I26" s="24">
        <f>D26/5*0.7+H26*0.3</f>
        <v>77.212</v>
      </c>
      <c r="J26" s="7" t="s">
        <v>15</v>
      </c>
    </row>
    <row r="27" s="14" customFormat="1" ht="21.95" customHeight="1" spans="1:10">
      <c r="A27" s="22">
        <v>23</v>
      </c>
      <c r="B27" s="22" t="s">
        <v>117</v>
      </c>
      <c r="C27" s="8" t="s">
        <v>118</v>
      </c>
      <c r="D27" s="22">
        <v>361</v>
      </c>
      <c r="E27" s="23">
        <v>90.2</v>
      </c>
      <c r="F27" s="23">
        <v>85.8</v>
      </c>
      <c r="G27" s="23">
        <v>86.4</v>
      </c>
      <c r="H27" s="24">
        <f>E27*0.4+F27*0.1+G27*0.5</f>
        <v>87.86</v>
      </c>
      <c r="I27" s="24">
        <f>D27/5*0.7+H27*0.3</f>
        <v>76.898</v>
      </c>
      <c r="J27" s="7" t="s">
        <v>15</v>
      </c>
    </row>
    <row r="28" s="14" customFormat="1" ht="21.95" customHeight="1" spans="1:10">
      <c r="A28" s="19">
        <v>24</v>
      </c>
      <c r="B28" s="22" t="s">
        <v>119</v>
      </c>
      <c r="C28" s="22" t="s">
        <v>120</v>
      </c>
      <c r="D28" s="22">
        <v>355</v>
      </c>
      <c r="E28" s="23">
        <v>94.2</v>
      </c>
      <c r="F28" s="23">
        <v>85.4</v>
      </c>
      <c r="G28" s="23">
        <v>88.6</v>
      </c>
      <c r="H28" s="24">
        <f>0.4*E28+0.1*F28+0.5*G28</f>
        <v>90.52</v>
      </c>
      <c r="I28" s="24">
        <f>0.7*D28/5+0.3*H28</f>
        <v>76.856</v>
      </c>
      <c r="J28" s="7" t="s">
        <v>15</v>
      </c>
    </row>
    <row r="29" s="14" customFormat="1" ht="21.95" customHeight="1" spans="1:10">
      <c r="A29" s="19">
        <v>25</v>
      </c>
      <c r="B29" s="22" t="s">
        <v>121</v>
      </c>
      <c r="C29" s="22" t="s">
        <v>122</v>
      </c>
      <c r="D29" s="22">
        <v>354</v>
      </c>
      <c r="E29" s="23">
        <v>91.4</v>
      </c>
      <c r="F29" s="23">
        <v>88.8</v>
      </c>
      <c r="G29" s="23">
        <v>91</v>
      </c>
      <c r="H29" s="24">
        <f>0.4*E29+0.1*F29+0.5*G29</f>
        <v>90.94</v>
      </c>
      <c r="I29" s="24">
        <f>0.7*D29/5+0.3*H29</f>
        <v>76.842</v>
      </c>
      <c r="J29" s="7" t="s">
        <v>15</v>
      </c>
    </row>
    <row r="30" s="14" customFormat="1" ht="21.95" customHeight="1" spans="1:10">
      <c r="A30" s="22">
        <v>26</v>
      </c>
      <c r="B30" s="19" t="s">
        <v>123</v>
      </c>
      <c r="C30" s="19" t="s">
        <v>124</v>
      </c>
      <c r="D30" s="19">
        <v>363</v>
      </c>
      <c r="E30" s="20">
        <v>91.8</v>
      </c>
      <c r="F30" s="20">
        <v>79.6</v>
      </c>
      <c r="G30" s="20">
        <v>83.6</v>
      </c>
      <c r="H30" s="21">
        <v>86.48</v>
      </c>
      <c r="I30" s="21">
        <v>76.764</v>
      </c>
      <c r="J30" s="7" t="s">
        <v>15</v>
      </c>
    </row>
    <row r="31" s="14" customFormat="1" ht="38" customHeight="1" spans="1:10">
      <c r="A31" s="5" t="s">
        <v>3</v>
      </c>
      <c r="B31" s="5" t="s">
        <v>4</v>
      </c>
      <c r="C31" s="5" t="s">
        <v>5</v>
      </c>
      <c r="D31" s="6" t="s">
        <v>6</v>
      </c>
      <c r="E31" s="5" t="s">
        <v>7</v>
      </c>
      <c r="F31" s="5" t="s">
        <v>8</v>
      </c>
      <c r="G31" s="6" t="s">
        <v>9</v>
      </c>
      <c r="H31" s="6" t="s">
        <v>10</v>
      </c>
      <c r="I31" s="12" t="s">
        <v>11</v>
      </c>
      <c r="J31" s="5" t="s">
        <v>12</v>
      </c>
    </row>
    <row r="32" s="14" customFormat="1" ht="21.95" customHeight="1" spans="1:10">
      <c r="A32" s="19">
        <v>27</v>
      </c>
      <c r="B32" s="19" t="s">
        <v>125</v>
      </c>
      <c r="C32" s="19" t="s">
        <v>126</v>
      </c>
      <c r="D32" s="19">
        <v>368</v>
      </c>
      <c r="E32" s="20">
        <v>84</v>
      </c>
      <c r="F32" s="20">
        <v>81.6</v>
      </c>
      <c r="G32" s="20">
        <v>83.8</v>
      </c>
      <c r="H32" s="21">
        <f>0.4*E32+0.1*F32+0.5*G32</f>
        <v>83.66</v>
      </c>
      <c r="I32" s="21">
        <f>0.7*D32/5+0.3*H32</f>
        <v>76.618</v>
      </c>
      <c r="J32" s="7" t="s">
        <v>15</v>
      </c>
    </row>
    <row r="33" s="14" customFormat="1" ht="21.95" customHeight="1" spans="1:10">
      <c r="A33" s="19">
        <v>28</v>
      </c>
      <c r="B33" s="22" t="s">
        <v>127</v>
      </c>
      <c r="C33" s="22" t="s">
        <v>128</v>
      </c>
      <c r="D33" s="22">
        <v>358</v>
      </c>
      <c r="E33" s="23">
        <v>90.6</v>
      </c>
      <c r="F33" s="23">
        <v>89.8</v>
      </c>
      <c r="G33" s="23">
        <v>84.6</v>
      </c>
      <c r="H33" s="24">
        <f>0.4*E33+0.1*F33+0.5*G33</f>
        <v>87.52</v>
      </c>
      <c r="I33" s="24">
        <f>0.7*D33/5+0.3*H33</f>
        <v>76.376</v>
      </c>
      <c r="J33" s="7" t="s">
        <v>15</v>
      </c>
    </row>
    <row r="34" s="14" customFormat="1" ht="21.95" customHeight="1" spans="1:10">
      <c r="A34" s="22">
        <v>29</v>
      </c>
      <c r="B34" s="19" t="s">
        <v>129</v>
      </c>
      <c r="C34" s="19" t="s">
        <v>130</v>
      </c>
      <c r="D34" s="19">
        <v>359</v>
      </c>
      <c r="E34" s="20">
        <v>90.8</v>
      </c>
      <c r="F34" s="20">
        <v>84.2</v>
      </c>
      <c r="G34" s="20">
        <v>83.6</v>
      </c>
      <c r="H34" s="21">
        <v>86.54</v>
      </c>
      <c r="I34" s="21">
        <v>76.222</v>
      </c>
      <c r="J34" s="7" t="s">
        <v>15</v>
      </c>
    </row>
    <row r="35" s="14" customFormat="1" ht="21.95" customHeight="1" spans="1:10">
      <c r="A35" s="19">
        <v>30</v>
      </c>
      <c r="B35" s="19" t="s">
        <v>131</v>
      </c>
      <c r="C35" s="19" t="s">
        <v>132</v>
      </c>
      <c r="D35" s="19">
        <v>369</v>
      </c>
      <c r="E35" s="20">
        <v>86.8</v>
      </c>
      <c r="F35" s="20">
        <v>79.8</v>
      </c>
      <c r="G35" s="20">
        <v>77.2</v>
      </c>
      <c r="H35" s="21">
        <v>81.3</v>
      </c>
      <c r="I35" s="21">
        <v>76.05</v>
      </c>
      <c r="J35" s="7" t="s">
        <v>15</v>
      </c>
    </row>
    <row r="36" s="14" customFormat="1" ht="21.95" customHeight="1" spans="1:10">
      <c r="A36" s="19">
        <v>31</v>
      </c>
      <c r="B36" s="22" t="s">
        <v>133</v>
      </c>
      <c r="C36" s="22" t="s">
        <v>134</v>
      </c>
      <c r="D36" s="22">
        <v>353</v>
      </c>
      <c r="E36" s="23">
        <v>89.6</v>
      </c>
      <c r="F36" s="23">
        <v>87</v>
      </c>
      <c r="G36" s="23">
        <v>87.8</v>
      </c>
      <c r="H36" s="24">
        <f>0.4*E36+0.1*F36+0.5*G36</f>
        <v>88.44</v>
      </c>
      <c r="I36" s="24">
        <f>0.7*D36/5+0.3*H36</f>
        <v>75.952</v>
      </c>
      <c r="J36" s="7" t="s">
        <v>15</v>
      </c>
    </row>
    <row r="37" s="14" customFormat="1" ht="21.95" customHeight="1" spans="1:10">
      <c r="A37" s="22">
        <v>32</v>
      </c>
      <c r="B37" s="19" t="s">
        <v>135</v>
      </c>
      <c r="C37" s="19" t="s">
        <v>136</v>
      </c>
      <c r="D37" s="19">
        <v>347</v>
      </c>
      <c r="E37" s="20">
        <v>90.6</v>
      </c>
      <c r="F37" s="20">
        <v>89</v>
      </c>
      <c r="G37" s="20">
        <v>90.8</v>
      </c>
      <c r="H37" s="21">
        <v>90.54</v>
      </c>
      <c r="I37" s="21">
        <v>75.742</v>
      </c>
      <c r="J37" s="7" t="s">
        <v>15</v>
      </c>
    </row>
    <row r="38" s="14" customFormat="1" ht="21.95" customHeight="1" spans="1:10">
      <c r="A38" s="19">
        <v>33</v>
      </c>
      <c r="B38" s="22" t="s">
        <v>137</v>
      </c>
      <c r="C38" s="22" t="s">
        <v>138</v>
      </c>
      <c r="D38" s="22">
        <v>348</v>
      </c>
      <c r="E38" s="23">
        <v>90.4</v>
      </c>
      <c r="F38" s="23">
        <v>85.8</v>
      </c>
      <c r="G38" s="23">
        <v>90.2</v>
      </c>
      <c r="H38" s="24">
        <f>0.4*E38+0.1*F38+0.5*G38</f>
        <v>89.84</v>
      </c>
      <c r="I38" s="24">
        <f>0.7*D38/5+0.3*H38</f>
        <v>75.672</v>
      </c>
      <c r="J38" s="7" t="s">
        <v>15</v>
      </c>
    </row>
    <row r="39" s="14" customFormat="1" ht="21.95" customHeight="1" spans="1:10">
      <c r="A39" s="19">
        <v>34</v>
      </c>
      <c r="B39" s="22" t="s">
        <v>139</v>
      </c>
      <c r="C39" s="8" t="s">
        <v>140</v>
      </c>
      <c r="D39" s="22">
        <v>363</v>
      </c>
      <c r="E39" s="23">
        <v>87</v>
      </c>
      <c r="F39" s="23">
        <v>77.2</v>
      </c>
      <c r="G39" s="23">
        <v>80.6</v>
      </c>
      <c r="H39" s="24">
        <f>E39*0.4+F39*0.1+G39*0.5</f>
        <v>82.82</v>
      </c>
      <c r="I39" s="24">
        <f>D39/5*0.7+H39*0.3</f>
        <v>75.666</v>
      </c>
      <c r="J39" s="7" t="s">
        <v>15</v>
      </c>
    </row>
    <row r="40" s="14" customFormat="1" ht="21.95" customHeight="1" spans="1:10">
      <c r="A40" s="22">
        <v>35</v>
      </c>
      <c r="B40" s="22" t="s">
        <v>141</v>
      </c>
      <c r="C40" s="8" t="s">
        <v>142</v>
      </c>
      <c r="D40" s="22">
        <v>356</v>
      </c>
      <c r="E40" s="23">
        <v>84.8</v>
      </c>
      <c r="F40" s="23">
        <v>83</v>
      </c>
      <c r="G40" s="23">
        <v>86</v>
      </c>
      <c r="H40" s="24">
        <f>E40*0.4+F40*0.1+G40*0.5</f>
        <v>85.22</v>
      </c>
      <c r="I40" s="24">
        <f>D40/5*0.7+H40*0.3</f>
        <v>75.406</v>
      </c>
      <c r="J40" s="7" t="s">
        <v>15</v>
      </c>
    </row>
    <row r="41" s="14" customFormat="1" ht="21.95" customHeight="1" spans="1:10">
      <c r="A41" s="19">
        <v>36</v>
      </c>
      <c r="B41" s="19" t="s">
        <v>143</v>
      </c>
      <c r="C41" s="19" t="s">
        <v>144</v>
      </c>
      <c r="D41" s="19">
        <v>342</v>
      </c>
      <c r="E41" s="20">
        <v>91.2</v>
      </c>
      <c r="F41" s="20">
        <v>86.8</v>
      </c>
      <c r="G41" s="20">
        <v>91</v>
      </c>
      <c r="H41" s="21">
        <v>90.66</v>
      </c>
      <c r="I41" s="21">
        <v>75.078</v>
      </c>
      <c r="J41" s="7" t="s">
        <v>15</v>
      </c>
    </row>
    <row r="42" s="14" customFormat="1" ht="21.95" customHeight="1" spans="1:10">
      <c r="A42" s="19">
        <v>37</v>
      </c>
      <c r="B42" s="22" t="s">
        <v>145</v>
      </c>
      <c r="C42" s="8" t="s">
        <v>146</v>
      </c>
      <c r="D42" s="22">
        <v>356</v>
      </c>
      <c r="E42" s="23">
        <v>88.2</v>
      </c>
      <c r="F42" s="23">
        <v>81.6</v>
      </c>
      <c r="G42" s="23">
        <v>80</v>
      </c>
      <c r="H42" s="24">
        <f>E42*0.4+F42*0.1+G42*0.5</f>
        <v>83.44</v>
      </c>
      <c r="I42" s="24">
        <f>D42/5*0.7+H42*0.3</f>
        <v>74.872</v>
      </c>
      <c r="J42" s="7" t="s">
        <v>15</v>
      </c>
    </row>
    <row r="43" s="14" customFormat="1" ht="21.95" customHeight="1" spans="1:10">
      <c r="A43" s="22">
        <v>38</v>
      </c>
      <c r="B43" s="22" t="s">
        <v>147</v>
      </c>
      <c r="C43" s="8" t="s">
        <v>148</v>
      </c>
      <c r="D43" s="22">
        <v>353</v>
      </c>
      <c r="E43" s="23">
        <v>84.4</v>
      </c>
      <c r="F43" s="23">
        <v>84.4</v>
      </c>
      <c r="G43" s="23">
        <v>85</v>
      </c>
      <c r="H43" s="24">
        <f>E43*0.4+F43*0.1+G43*0.5</f>
        <v>84.7</v>
      </c>
      <c r="I43" s="24">
        <f>D43/5*0.7+H43*0.3</f>
        <v>74.83</v>
      </c>
      <c r="J43" s="7" t="s">
        <v>15</v>
      </c>
    </row>
    <row r="44" s="14" customFormat="1" ht="21.95" customHeight="1" spans="1:10">
      <c r="A44" s="19">
        <v>39</v>
      </c>
      <c r="B44" s="19" t="s">
        <v>149</v>
      </c>
      <c r="C44" s="19" t="s">
        <v>150</v>
      </c>
      <c r="D44" s="19">
        <v>355</v>
      </c>
      <c r="E44" s="20">
        <v>84</v>
      </c>
      <c r="F44" s="20">
        <v>86.6</v>
      </c>
      <c r="G44" s="20">
        <v>82.6</v>
      </c>
      <c r="H44" s="21">
        <v>83.56</v>
      </c>
      <c r="I44" s="21">
        <v>74.768</v>
      </c>
      <c r="J44" s="7" t="s">
        <v>15</v>
      </c>
    </row>
    <row r="45" s="14" customFormat="1" ht="21.95" customHeight="1" spans="1:10">
      <c r="A45" s="19">
        <v>40</v>
      </c>
      <c r="B45" s="22" t="s">
        <v>151</v>
      </c>
      <c r="C45" s="8" t="s">
        <v>152</v>
      </c>
      <c r="D45" s="22">
        <v>353</v>
      </c>
      <c r="E45" s="23">
        <v>87.4</v>
      </c>
      <c r="F45" s="23">
        <v>85.6</v>
      </c>
      <c r="G45" s="23">
        <v>81.8</v>
      </c>
      <c r="H45" s="24">
        <f>E45*0.4+F45*0.1+G45*0.5</f>
        <v>84.42</v>
      </c>
      <c r="I45" s="24">
        <f>D45/5*0.7+H45*0.3</f>
        <v>74.746</v>
      </c>
      <c r="J45" s="7" t="s">
        <v>15</v>
      </c>
    </row>
    <row r="46" s="14" customFormat="1" ht="21.95" customHeight="1" spans="1:10">
      <c r="A46" s="22">
        <v>41</v>
      </c>
      <c r="B46" s="19" t="s">
        <v>153</v>
      </c>
      <c r="C46" s="19" t="s">
        <v>154</v>
      </c>
      <c r="D46" s="19">
        <v>354</v>
      </c>
      <c r="E46" s="20">
        <v>86.2</v>
      </c>
      <c r="F46" s="20">
        <v>85.4</v>
      </c>
      <c r="G46" s="20">
        <v>81.4</v>
      </c>
      <c r="H46" s="21">
        <v>83.72</v>
      </c>
      <c r="I46" s="21">
        <v>74.676</v>
      </c>
      <c r="J46" s="7" t="s">
        <v>15</v>
      </c>
    </row>
    <row r="47" s="14" customFormat="1" ht="21.95" customHeight="1" spans="1:10">
      <c r="A47" s="19">
        <v>42</v>
      </c>
      <c r="B47" s="19" t="s">
        <v>155</v>
      </c>
      <c r="C47" s="19" t="s">
        <v>156</v>
      </c>
      <c r="D47" s="19">
        <v>362</v>
      </c>
      <c r="E47" s="20">
        <v>78</v>
      </c>
      <c r="F47" s="20">
        <v>84.8</v>
      </c>
      <c r="G47" s="20">
        <v>80.2</v>
      </c>
      <c r="H47" s="21">
        <f>0.4*E47+0.1*F47+0.5*G47</f>
        <v>79.78</v>
      </c>
      <c r="I47" s="21">
        <f>0.7*D47/5+0.3*H47</f>
        <v>74.614</v>
      </c>
      <c r="J47" s="7" t="s">
        <v>15</v>
      </c>
    </row>
    <row r="48" s="14" customFormat="1" ht="21.95" customHeight="1" spans="1:10">
      <c r="A48" s="19">
        <v>43</v>
      </c>
      <c r="B48" s="19" t="s">
        <v>157</v>
      </c>
      <c r="C48" s="19" t="s">
        <v>158</v>
      </c>
      <c r="D48" s="19">
        <v>350</v>
      </c>
      <c r="E48" s="20">
        <v>88.6</v>
      </c>
      <c r="F48" s="20">
        <v>83.2</v>
      </c>
      <c r="G48" s="20">
        <v>83.2</v>
      </c>
      <c r="H48" s="21">
        <v>85.36</v>
      </c>
      <c r="I48" s="21">
        <v>74.608</v>
      </c>
      <c r="J48" s="7" t="s">
        <v>15</v>
      </c>
    </row>
    <row r="49" s="14" customFormat="1" ht="21.95" customHeight="1" spans="1:10">
      <c r="A49" s="22">
        <v>44</v>
      </c>
      <c r="B49" s="19" t="s">
        <v>159</v>
      </c>
      <c r="C49" s="19" t="s">
        <v>160</v>
      </c>
      <c r="D49" s="19">
        <v>360</v>
      </c>
      <c r="E49" s="20">
        <v>80.2</v>
      </c>
      <c r="F49" s="20">
        <v>80.2</v>
      </c>
      <c r="G49" s="20">
        <v>80.8</v>
      </c>
      <c r="H49" s="21">
        <v>80.5</v>
      </c>
      <c r="I49" s="21">
        <v>74.55</v>
      </c>
      <c r="J49" s="7" t="s">
        <v>15</v>
      </c>
    </row>
    <row r="50" s="14" customFormat="1" ht="21.95" customHeight="1" spans="1:10">
      <c r="A50" s="19">
        <v>45</v>
      </c>
      <c r="B50" s="19" t="s">
        <v>161</v>
      </c>
      <c r="C50" s="19" t="s">
        <v>162</v>
      </c>
      <c r="D50" s="19">
        <v>345</v>
      </c>
      <c r="E50" s="20">
        <v>92.2</v>
      </c>
      <c r="F50" s="20">
        <v>83.4</v>
      </c>
      <c r="G50" s="20">
        <v>84.4</v>
      </c>
      <c r="H50" s="21">
        <v>87.42</v>
      </c>
      <c r="I50" s="21">
        <v>74.526</v>
      </c>
      <c r="J50" s="7" t="s">
        <v>15</v>
      </c>
    </row>
    <row r="51" s="14" customFormat="1" ht="21.95" customHeight="1" spans="1:10">
      <c r="A51" s="19">
        <v>46</v>
      </c>
      <c r="B51" s="22" t="s">
        <v>163</v>
      </c>
      <c r="C51" s="22" t="s">
        <v>164</v>
      </c>
      <c r="D51" s="22">
        <v>347</v>
      </c>
      <c r="E51" s="23">
        <v>87.2</v>
      </c>
      <c r="F51" s="23">
        <v>84.8</v>
      </c>
      <c r="G51" s="23">
        <v>86.2</v>
      </c>
      <c r="H51" s="24">
        <f>0.4*E51+0.1*F51+0.5*G51</f>
        <v>86.46</v>
      </c>
      <c r="I51" s="24">
        <f>0.7*D51/5+0.3*H51</f>
        <v>74.518</v>
      </c>
      <c r="J51" s="7" t="s">
        <v>15</v>
      </c>
    </row>
    <row r="52" s="14" customFormat="1" ht="21.95" customHeight="1" spans="1:10">
      <c r="A52" s="22">
        <v>47</v>
      </c>
      <c r="B52" s="22" t="s">
        <v>165</v>
      </c>
      <c r="C52" s="8" t="s">
        <v>166</v>
      </c>
      <c r="D52" s="22">
        <v>338</v>
      </c>
      <c r="E52" s="23">
        <v>93.6</v>
      </c>
      <c r="F52" s="23">
        <v>87.8</v>
      </c>
      <c r="G52" s="23">
        <v>88.2</v>
      </c>
      <c r="H52" s="24">
        <f>E52*0.4+F52*0.1+G52*0.5</f>
        <v>90.32</v>
      </c>
      <c r="I52" s="24">
        <f>D52/5*0.7+H52*0.3</f>
        <v>74.416</v>
      </c>
      <c r="J52" s="7" t="s">
        <v>15</v>
      </c>
    </row>
    <row r="53" s="14" customFormat="1" ht="21.95" customHeight="1" spans="1:10">
      <c r="A53" s="19">
        <v>48</v>
      </c>
      <c r="B53" s="19" t="s">
        <v>167</v>
      </c>
      <c r="C53" s="19" t="s">
        <v>168</v>
      </c>
      <c r="D53" s="19">
        <v>351</v>
      </c>
      <c r="E53" s="20">
        <v>90.6</v>
      </c>
      <c r="F53" s="20">
        <v>80</v>
      </c>
      <c r="G53" s="20">
        <v>80</v>
      </c>
      <c r="H53" s="21">
        <v>84.24</v>
      </c>
      <c r="I53" s="21">
        <v>74.412</v>
      </c>
      <c r="J53" s="7" t="s">
        <v>15</v>
      </c>
    </row>
    <row r="54" s="14" customFormat="1" ht="21.95" customHeight="1" spans="1:10">
      <c r="A54" s="19">
        <v>49</v>
      </c>
      <c r="B54" s="22" t="s">
        <v>169</v>
      </c>
      <c r="C54" s="22" t="s">
        <v>170</v>
      </c>
      <c r="D54" s="22">
        <v>349</v>
      </c>
      <c r="E54" s="23">
        <v>84.8</v>
      </c>
      <c r="F54" s="23">
        <v>82.2</v>
      </c>
      <c r="G54" s="23">
        <v>85.4</v>
      </c>
      <c r="H54" s="24">
        <f>0.4*E54+0.1*F54+0.5*G54</f>
        <v>84.84</v>
      </c>
      <c r="I54" s="24">
        <f>0.7*D54/5+0.3*H54</f>
        <v>74.312</v>
      </c>
      <c r="J54" s="7" t="s">
        <v>15</v>
      </c>
    </row>
    <row r="55" s="14" customFormat="1" ht="21.95" customHeight="1" spans="1:10">
      <c r="A55" s="22">
        <v>50</v>
      </c>
      <c r="B55" s="22" t="s">
        <v>171</v>
      </c>
      <c r="C55" s="8" t="s">
        <v>172</v>
      </c>
      <c r="D55" s="22">
        <v>360</v>
      </c>
      <c r="E55" s="23">
        <v>76.6</v>
      </c>
      <c r="F55" s="23">
        <v>81.8</v>
      </c>
      <c r="G55" s="23">
        <v>78.2</v>
      </c>
      <c r="H55" s="24">
        <f>E55*0.4+F55*0.1+G55*0.5</f>
        <v>77.92</v>
      </c>
      <c r="I55" s="24">
        <f>D55/5*0.7+H55*0.3</f>
        <v>73.776</v>
      </c>
      <c r="J55" s="7" t="s">
        <v>15</v>
      </c>
    </row>
    <row r="56" s="14" customFormat="1" ht="21.95" customHeight="1" spans="1:10">
      <c r="A56" s="19">
        <v>51</v>
      </c>
      <c r="B56" s="19" t="s">
        <v>173</v>
      </c>
      <c r="C56" s="19" t="s">
        <v>174</v>
      </c>
      <c r="D56" s="19">
        <v>341</v>
      </c>
      <c r="E56" s="20">
        <v>88</v>
      </c>
      <c r="F56" s="20">
        <v>85</v>
      </c>
      <c r="G56" s="20">
        <v>85.4</v>
      </c>
      <c r="H56" s="21">
        <v>86.4</v>
      </c>
      <c r="I56" s="21">
        <v>73.66</v>
      </c>
      <c r="J56" s="7" t="s">
        <v>15</v>
      </c>
    </row>
    <row r="57" s="14" customFormat="1" ht="21.95" customHeight="1" spans="1:10">
      <c r="A57" s="19">
        <v>52</v>
      </c>
      <c r="B57" s="22" t="s">
        <v>175</v>
      </c>
      <c r="C57" s="22" t="s">
        <v>176</v>
      </c>
      <c r="D57" s="22">
        <v>341</v>
      </c>
      <c r="E57" s="23">
        <v>87.4</v>
      </c>
      <c r="F57" s="23">
        <v>81.8</v>
      </c>
      <c r="G57" s="23">
        <v>85.2</v>
      </c>
      <c r="H57" s="24">
        <f>0.4*E57+0.1*F57+0.5*G57</f>
        <v>85.74</v>
      </c>
      <c r="I57" s="24">
        <f>0.7*D57/5+0.3*H57</f>
        <v>73.462</v>
      </c>
      <c r="J57" s="7" t="s">
        <v>15</v>
      </c>
    </row>
    <row r="58" s="14" customFormat="1" ht="21.95" customHeight="1" spans="1:10">
      <c r="A58" s="22">
        <v>53</v>
      </c>
      <c r="B58" s="19" t="s">
        <v>177</v>
      </c>
      <c r="C58" s="19" t="s">
        <v>178</v>
      </c>
      <c r="D58" s="19">
        <v>347</v>
      </c>
      <c r="E58" s="20">
        <v>83</v>
      </c>
      <c r="F58" s="20">
        <v>83.6</v>
      </c>
      <c r="G58" s="20">
        <v>81.4</v>
      </c>
      <c r="H58" s="21">
        <v>82.26</v>
      </c>
      <c r="I58" s="21">
        <v>73.258</v>
      </c>
      <c r="J58" s="7" t="s">
        <v>15</v>
      </c>
    </row>
    <row r="59" s="14" customFormat="1" ht="21.95" customHeight="1" spans="1:10">
      <c r="A59" s="19">
        <v>54</v>
      </c>
      <c r="B59" s="22" t="s">
        <v>179</v>
      </c>
      <c r="C59" s="8" t="s">
        <v>180</v>
      </c>
      <c r="D59" s="22">
        <v>346</v>
      </c>
      <c r="E59" s="23">
        <v>83.4</v>
      </c>
      <c r="F59" s="23">
        <v>83.2</v>
      </c>
      <c r="G59" s="23">
        <v>81.6</v>
      </c>
      <c r="H59" s="24">
        <f>E59*0.4+F59*0.1+G59*0.5</f>
        <v>82.48</v>
      </c>
      <c r="I59" s="24">
        <f>D59/5*0.7+H59*0.3</f>
        <v>73.184</v>
      </c>
      <c r="J59" s="7" t="s">
        <v>15</v>
      </c>
    </row>
    <row r="60" s="14" customFormat="1" ht="21.95" customHeight="1" spans="1:10">
      <c r="A60" s="19">
        <v>55</v>
      </c>
      <c r="B60" s="22" t="s">
        <v>181</v>
      </c>
      <c r="C60" s="8" t="s">
        <v>182</v>
      </c>
      <c r="D60" s="22">
        <v>348</v>
      </c>
      <c r="E60" s="23">
        <v>82.4</v>
      </c>
      <c r="F60" s="23">
        <v>79.6</v>
      </c>
      <c r="G60" s="23">
        <v>80.4</v>
      </c>
      <c r="H60" s="24">
        <f>E60*0.4+F60*0.1+G60*0.5</f>
        <v>81.12</v>
      </c>
      <c r="I60" s="24">
        <f>D60/5*0.7+H60*0.3</f>
        <v>73.056</v>
      </c>
      <c r="J60" s="7" t="s">
        <v>15</v>
      </c>
    </row>
    <row r="61" s="14" customFormat="1" ht="21.95" customHeight="1" spans="1:10">
      <c r="A61" s="22">
        <v>56</v>
      </c>
      <c r="B61" s="22" t="s">
        <v>183</v>
      </c>
      <c r="C61" s="8" t="s">
        <v>184</v>
      </c>
      <c r="D61" s="22">
        <v>349</v>
      </c>
      <c r="E61" s="23">
        <v>83.4</v>
      </c>
      <c r="F61" s="23">
        <v>74.4</v>
      </c>
      <c r="G61" s="23">
        <v>78.2</v>
      </c>
      <c r="H61" s="24">
        <f>E61*0.4+F61*0.1+G61*0.5</f>
        <v>79.9</v>
      </c>
      <c r="I61" s="24">
        <f>D61/5*0.7+H61*0.3</f>
        <v>72.83</v>
      </c>
      <c r="J61" s="7" t="s">
        <v>15</v>
      </c>
    </row>
    <row r="62" s="14" customFormat="1" ht="50" customHeight="1" spans="1:10">
      <c r="A62" s="5" t="s">
        <v>3</v>
      </c>
      <c r="B62" s="5" t="s">
        <v>4</v>
      </c>
      <c r="C62" s="5" t="s">
        <v>5</v>
      </c>
      <c r="D62" s="6" t="s">
        <v>6</v>
      </c>
      <c r="E62" s="5" t="s">
        <v>7</v>
      </c>
      <c r="F62" s="5" t="s">
        <v>8</v>
      </c>
      <c r="G62" s="6" t="s">
        <v>9</v>
      </c>
      <c r="H62" s="6" t="s">
        <v>10</v>
      </c>
      <c r="I62" s="12" t="s">
        <v>11</v>
      </c>
      <c r="J62" s="5" t="s">
        <v>12</v>
      </c>
    </row>
    <row r="63" s="14" customFormat="1" ht="21.95" customHeight="1" spans="1:10">
      <c r="A63" s="19">
        <v>57</v>
      </c>
      <c r="B63" s="22" t="s">
        <v>185</v>
      </c>
      <c r="C63" s="8" t="s">
        <v>186</v>
      </c>
      <c r="D63" s="22">
        <v>346</v>
      </c>
      <c r="E63" s="23">
        <v>75.4</v>
      </c>
      <c r="F63" s="23">
        <v>84.4</v>
      </c>
      <c r="G63" s="23">
        <v>84.6</v>
      </c>
      <c r="H63" s="24">
        <f>E63*0.4+F63*0.1+G63*0.5</f>
        <v>80.9</v>
      </c>
      <c r="I63" s="24">
        <f>D63/5*0.7+H63*0.3</f>
        <v>72.71</v>
      </c>
      <c r="J63" s="7" t="s">
        <v>15</v>
      </c>
    </row>
    <row r="64" s="14" customFormat="1" ht="21.95" customHeight="1" spans="1:10">
      <c r="A64" s="19">
        <v>58</v>
      </c>
      <c r="B64" s="22" t="s">
        <v>187</v>
      </c>
      <c r="C64" s="22" t="s">
        <v>188</v>
      </c>
      <c r="D64" s="22">
        <v>341</v>
      </c>
      <c r="E64" s="23">
        <v>87.4</v>
      </c>
      <c r="F64" s="23">
        <v>80.8</v>
      </c>
      <c r="G64" s="23">
        <v>78.8</v>
      </c>
      <c r="H64" s="24">
        <f>0.4*E64+0.1*F64+0.5*G64</f>
        <v>82.44</v>
      </c>
      <c r="I64" s="24">
        <f>0.7*D64/5+0.3*H64</f>
        <v>72.472</v>
      </c>
      <c r="J64" s="7" t="s">
        <v>15</v>
      </c>
    </row>
    <row r="65" s="14" customFormat="1" ht="21.95" customHeight="1" spans="1:10">
      <c r="A65" s="22">
        <v>59</v>
      </c>
      <c r="B65" s="22" t="s">
        <v>189</v>
      </c>
      <c r="C65" s="22" t="s">
        <v>190</v>
      </c>
      <c r="D65" s="22">
        <v>345</v>
      </c>
      <c r="E65" s="23">
        <v>78.2</v>
      </c>
      <c r="F65" s="23">
        <v>85.4</v>
      </c>
      <c r="G65" s="23">
        <v>80.6</v>
      </c>
      <c r="H65" s="24">
        <f>0.4*E65+0.1*F65+0.5*G65</f>
        <v>80.12</v>
      </c>
      <c r="I65" s="24">
        <f>0.7*D65/5+0.3*H65</f>
        <v>72.336</v>
      </c>
      <c r="J65" s="7" t="s">
        <v>15</v>
      </c>
    </row>
    <row r="66" s="14" customFormat="1" ht="21.95" customHeight="1" spans="1:10">
      <c r="A66" s="19">
        <v>60</v>
      </c>
      <c r="B66" s="22" t="s">
        <v>191</v>
      </c>
      <c r="C66" s="8" t="s">
        <v>192</v>
      </c>
      <c r="D66" s="22">
        <v>339</v>
      </c>
      <c r="E66" s="23">
        <v>83</v>
      </c>
      <c r="F66" s="23">
        <v>80.2</v>
      </c>
      <c r="G66" s="23">
        <v>82.6</v>
      </c>
      <c r="H66" s="24">
        <f>E66*0.4+F66*0.1+G66*0.5</f>
        <v>82.52</v>
      </c>
      <c r="I66" s="24">
        <f>D66/5*0.7+H66*0.3</f>
        <v>72.216</v>
      </c>
      <c r="J66" s="7" t="s">
        <v>15</v>
      </c>
    </row>
    <row r="67" s="14" customFormat="1" ht="21.95" customHeight="1" spans="1:10">
      <c r="A67" s="19">
        <v>61</v>
      </c>
      <c r="B67" s="22" t="s">
        <v>193</v>
      </c>
      <c r="C67" s="8" t="s">
        <v>194</v>
      </c>
      <c r="D67" s="22">
        <v>341</v>
      </c>
      <c r="E67" s="23">
        <v>85.8</v>
      </c>
      <c r="F67" s="23">
        <v>81.2</v>
      </c>
      <c r="G67" s="23">
        <v>77.8</v>
      </c>
      <c r="H67" s="24">
        <f>E67*0.4+F67*0.1+G67*0.5</f>
        <v>81.34</v>
      </c>
      <c r="I67" s="24">
        <f>D67/5*0.7+H67*0.3</f>
        <v>72.142</v>
      </c>
      <c r="J67" s="7" t="s">
        <v>15</v>
      </c>
    </row>
    <row r="68" s="13" customFormat="1" ht="21.95" customHeight="1" spans="1:10">
      <c r="A68" s="22">
        <v>62</v>
      </c>
      <c r="B68" s="22" t="s">
        <v>195</v>
      </c>
      <c r="C68" s="22" t="s">
        <v>196</v>
      </c>
      <c r="D68" s="22">
        <v>338</v>
      </c>
      <c r="E68" s="23">
        <v>86</v>
      </c>
      <c r="F68" s="23">
        <v>85.8</v>
      </c>
      <c r="G68" s="23">
        <v>78.2</v>
      </c>
      <c r="H68" s="24">
        <f>0.4*E68+0.1*F68+0.5*G68</f>
        <v>82.08</v>
      </c>
      <c r="I68" s="24">
        <f>0.7*D68/5+0.3*H68</f>
        <v>71.944</v>
      </c>
      <c r="J68" s="7" t="s">
        <v>15</v>
      </c>
    </row>
    <row r="69" s="13" customFormat="1" ht="21.95" customHeight="1" spans="1:10">
      <c r="A69" s="19">
        <v>63</v>
      </c>
      <c r="B69" s="19" t="s">
        <v>197</v>
      </c>
      <c r="C69" s="19" t="s">
        <v>198</v>
      </c>
      <c r="D69" s="19">
        <v>337</v>
      </c>
      <c r="E69" s="20">
        <v>77</v>
      </c>
      <c r="F69" s="20">
        <v>82.6</v>
      </c>
      <c r="G69" s="20">
        <v>82.6</v>
      </c>
      <c r="H69" s="21">
        <v>80.36</v>
      </c>
      <c r="I69" s="21">
        <v>71.288</v>
      </c>
      <c r="J69" s="7" t="s">
        <v>15</v>
      </c>
    </row>
    <row r="70" s="13" customFormat="1" ht="21.95" customHeight="1" spans="1:10">
      <c r="A70" s="19">
        <v>64</v>
      </c>
      <c r="B70" s="22" t="s">
        <v>199</v>
      </c>
      <c r="C70" s="22" t="s">
        <v>200</v>
      </c>
      <c r="D70" s="22">
        <v>332</v>
      </c>
      <c r="E70" s="23">
        <v>82.6</v>
      </c>
      <c r="F70" s="23">
        <v>83.4</v>
      </c>
      <c r="G70" s="23">
        <v>81.4</v>
      </c>
      <c r="H70" s="24">
        <f>0.4*E70+0.1*F70+0.5*G70</f>
        <v>82.08</v>
      </c>
      <c r="I70" s="24">
        <f>0.7*D70/5+0.3*H70</f>
        <v>71.104</v>
      </c>
      <c r="J70" s="7" t="s">
        <v>15</v>
      </c>
    </row>
    <row r="71" s="13" customFormat="1" ht="21.95" customHeight="1" spans="1:10">
      <c r="A71" s="22">
        <v>65</v>
      </c>
      <c r="B71" s="22" t="s">
        <v>201</v>
      </c>
      <c r="C71" s="22" t="s">
        <v>202</v>
      </c>
      <c r="D71" s="22">
        <v>340</v>
      </c>
      <c r="E71" s="23">
        <v>78</v>
      </c>
      <c r="F71" s="23">
        <v>75.4</v>
      </c>
      <c r="G71" s="23">
        <v>79.2</v>
      </c>
      <c r="H71" s="24">
        <f>0.4*E71+0.1*F71+0.5*G71</f>
        <v>78.34</v>
      </c>
      <c r="I71" s="24">
        <f>0.7*D71/5+0.3*H71</f>
        <v>71.102</v>
      </c>
      <c r="J71" s="7" t="s">
        <v>15</v>
      </c>
    </row>
    <row r="72" s="13" customFormat="1" ht="21.95" customHeight="1" spans="1:10">
      <c r="A72" s="19">
        <v>66</v>
      </c>
      <c r="B72" s="19" t="s">
        <v>203</v>
      </c>
      <c r="C72" s="19" t="s">
        <v>204</v>
      </c>
      <c r="D72" s="19">
        <v>323</v>
      </c>
      <c r="E72" s="20">
        <v>88.6</v>
      </c>
      <c r="F72" s="20">
        <v>85.8</v>
      </c>
      <c r="G72" s="20">
        <v>84.4</v>
      </c>
      <c r="H72" s="21">
        <v>86.22</v>
      </c>
      <c r="I72" s="21">
        <v>71.086</v>
      </c>
      <c r="J72" s="7" t="s">
        <v>15</v>
      </c>
    </row>
    <row r="73" s="13" customFormat="1" ht="21.95" customHeight="1" spans="1:10">
      <c r="A73" s="19">
        <v>67</v>
      </c>
      <c r="B73" s="22" t="s">
        <v>205</v>
      </c>
      <c r="C73" s="8" t="s">
        <v>206</v>
      </c>
      <c r="D73" s="22">
        <v>334</v>
      </c>
      <c r="E73" s="23">
        <v>82.4</v>
      </c>
      <c r="F73" s="23">
        <v>75</v>
      </c>
      <c r="G73" s="23">
        <v>81</v>
      </c>
      <c r="H73" s="24">
        <f>E73*0.4+F73*0.1+G73*0.5</f>
        <v>80.96</v>
      </c>
      <c r="I73" s="24">
        <f>D73/5*0.7+H73*0.3</f>
        <v>71.048</v>
      </c>
      <c r="J73" s="7" t="s">
        <v>15</v>
      </c>
    </row>
    <row r="74" s="13" customFormat="1" ht="21.95" customHeight="1" spans="1:10">
      <c r="A74" s="22">
        <v>68</v>
      </c>
      <c r="B74" s="22" t="s">
        <v>207</v>
      </c>
      <c r="C74" s="8" t="s">
        <v>208</v>
      </c>
      <c r="D74" s="22">
        <v>341</v>
      </c>
      <c r="E74" s="23">
        <v>82.4</v>
      </c>
      <c r="F74" s="23">
        <v>70.2</v>
      </c>
      <c r="G74" s="23">
        <v>74.8</v>
      </c>
      <c r="H74" s="24">
        <f>E74*0.4+F74*0.1+G74*0.5</f>
        <v>77.38</v>
      </c>
      <c r="I74" s="24">
        <f>D74/5*0.7+H74*0.3</f>
        <v>70.954</v>
      </c>
      <c r="J74" s="7" t="s">
        <v>15</v>
      </c>
    </row>
    <row r="75" s="13" customFormat="1" ht="21.95" customHeight="1" spans="1:10">
      <c r="A75" s="19">
        <v>69</v>
      </c>
      <c r="B75" s="19" t="s">
        <v>209</v>
      </c>
      <c r="C75" s="19" t="s">
        <v>210</v>
      </c>
      <c r="D75" s="19">
        <v>340</v>
      </c>
      <c r="E75" s="20">
        <v>77.8</v>
      </c>
      <c r="F75" s="20">
        <v>79.2</v>
      </c>
      <c r="G75" s="20">
        <v>77.6</v>
      </c>
      <c r="H75" s="21">
        <v>77.84</v>
      </c>
      <c r="I75" s="21">
        <v>70.952</v>
      </c>
      <c r="J75" s="7" t="s">
        <v>15</v>
      </c>
    </row>
    <row r="76" s="13" customFormat="1" ht="21.95" customHeight="1" spans="1:10">
      <c r="A76" s="19">
        <v>70</v>
      </c>
      <c r="B76" s="19" t="s">
        <v>211</v>
      </c>
      <c r="C76" s="19" t="s">
        <v>212</v>
      </c>
      <c r="D76" s="19">
        <v>323</v>
      </c>
      <c r="E76" s="20">
        <v>88.8</v>
      </c>
      <c r="F76" s="20">
        <v>86.4</v>
      </c>
      <c r="G76" s="20">
        <v>82</v>
      </c>
      <c r="H76" s="21">
        <v>85.16</v>
      </c>
      <c r="I76" s="21">
        <v>70.768</v>
      </c>
      <c r="J76" s="7" t="s">
        <v>15</v>
      </c>
    </row>
    <row r="77" s="13" customFormat="1" ht="21.95" customHeight="1" spans="1:10">
      <c r="A77" s="22">
        <v>71</v>
      </c>
      <c r="B77" s="22" t="s">
        <v>213</v>
      </c>
      <c r="C77" s="8" t="s">
        <v>214</v>
      </c>
      <c r="D77" s="22">
        <v>325</v>
      </c>
      <c r="E77" s="23">
        <v>85.2</v>
      </c>
      <c r="F77" s="23">
        <v>78.4</v>
      </c>
      <c r="G77" s="23">
        <v>80.2</v>
      </c>
      <c r="H77" s="24">
        <f>E77*0.4+F77*0.1+G77*0.5</f>
        <v>82.02</v>
      </c>
      <c r="I77" s="24">
        <f>D77/5*0.7+H77*0.3</f>
        <v>70.106</v>
      </c>
      <c r="J77" s="7" t="s">
        <v>15</v>
      </c>
    </row>
    <row r="78" s="13" customFormat="1" ht="21.95" customHeight="1" spans="1:10">
      <c r="A78" s="19">
        <v>72</v>
      </c>
      <c r="B78" s="19" t="s">
        <v>215</v>
      </c>
      <c r="C78" s="19" t="s">
        <v>216</v>
      </c>
      <c r="D78" s="19">
        <v>336</v>
      </c>
      <c r="E78" s="20">
        <v>77.4</v>
      </c>
      <c r="F78" s="20">
        <v>77.4</v>
      </c>
      <c r="G78" s="20">
        <v>75.4</v>
      </c>
      <c r="H78" s="21">
        <v>76.4</v>
      </c>
      <c r="I78" s="21">
        <v>69.96</v>
      </c>
      <c r="J78" s="7" t="s">
        <v>15</v>
      </c>
    </row>
    <row r="79" s="13" customFormat="1" ht="21.95" customHeight="1" spans="1:10">
      <c r="A79" s="19">
        <v>73</v>
      </c>
      <c r="B79" s="22" t="s">
        <v>217</v>
      </c>
      <c r="C79" s="8" t="s">
        <v>218</v>
      </c>
      <c r="D79" s="22">
        <v>332</v>
      </c>
      <c r="E79" s="23">
        <v>81</v>
      </c>
      <c r="F79" s="23">
        <v>76.2</v>
      </c>
      <c r="G79" s="23">
        <v>76</v>
      </c>
      <c r="H79" s="24">
        <f>E79*0.4+F79*0.1+G79*0.5</f>
        <v>78.02</v>
      </c>
      <c r="I79" s="24">
        <f>D79/5*0.7+H79*0.3</f>
        <v>69.886</v>
      </c>
      <c r="J79" s="7" t="s">
        <v>15</v>
      </c>
    </row>
    <row r="80" s="13" customFormat="1" ht="21.95" customHeight="1" spans="1:10">
      <c r="A80" s="25">
        <v>74</v>
      </c>
      <c r="B80" s="25" t="s">
        <v>219</v>
      </c>
      <c r="C80" s="26" t="s">
        <v>220</v>
      </c>
      <c r="D80" s="25">
        <v>320</v>
      </c>
      <c r="E80" s="27">
        <v>87.4</v>
      </c>
      <c r="F80" s="27">
        <v>79.6</v>
      </c>
      <c r="G80" s="27">
        <v>80.4</v>
      </c>
      <c r="H80" s="28">
        <f>E80*0.4+F80*0.1+G80*0.5</f>
        <v>83.12</v>
      </c>
      <c r="I80" s="28">
        <f>D80/5*0.7+H80*0.3</f>
        <v>69.736</v>
      </c>
      <c r="J80" s="26" t="s">
        <v>62</v>
      </c>
    </row>
    <row r="81" s="13" customFormat="1" ht="21.95" customHeight="1" spans="1:10">
      <c r="A81" s="29">
        <v>75</v>
      </c>
      <c r="B81" s="25" t="s">
        <v>221</v>
      </c>
      <c r="C81" s="25" t="s">
        <v>222</v>
      </c>
      <c r="D81" s="25">
        <v>321</v>
      </c>
      <c r="E81" s="27">
        <v>83.8</v>
      </c>
      <c r="F81" s="27">
        <v>85.8</v>
      </c>
      <c r="G81" s="27">
        <v>79.6</v>
      </c>
      <c r="H81" s="28">
        <f>0.4*E81+0.1*F81+0.5*G81</f>
        <v>81.9</v>
      </c>
      <c r="I81" s="28">
        <f>0.7*D81/5+0.3*H81</f>
        <v>69.51</v>
      </c>
      <c r="J81" s="26" t="s">
        <v>62</v>
      </c>
    </row>
    <row r="82" s="13" customFormat="1" ht="21.95" customHeight="1" spans="1:10">
      <c r="A82" s="29">
        <v>76</v>
      </c>
      <c r="B82" s="25" t="s">
        <v>223</v>
      </c>
      <c r="C82" s="26" t="s">
        <v>224</v>
      </c>
      <c r="D82" s="25">
        <v>325</v>
      </c>
      <c r="E82" s="27">
        <v>85.8</v>
      </c>
      <c r="F82" s="27">
        <v>73.2</v>
      </c>
      <c r="G82" s="27">
        <v>76.4</v>
      </c>
      <c r="H82" s="28">
        <f>E82*0.4+F82*0.1+G82*0.5</f>
        <v>79.84</v>
      </c>
      <c r="I82" s="28">
        <f>D82/5*0.7+H82*0.3</f>
        <v>69.452</v>
      </c>
      <c r="J82" s="26" t="s">
        <v>62</v>
      </c>
    </row>
    <row r="83" s="13" customFormat="1" ht="21.95" customHeight="1" spans="1:10">
      <c r="A83" s="25">
        <v>77</v>
      </c>
      <c r="B83" s="25" t="s">
        <v>225</v>
      </c>
      <c r="C83" s="25" t="s">
        <v>226</v>
      </c>
      <c r="D83" s="25">
        <v>334</v>
      </c>
      <c r="E83" s="27">
        <v>73.6</v>
      </c>
      <c r="F83" s="27">
        <v>76.8</v>
      </c>
      <c r="G83" s="27">
        <v>75</v>
      </c>
      <c r="H83" s="28">
        <f>0.4*E83+0.1*F83+0.5*G83</f>
        <v>74.62</v>
      </c>
      <c r="I83" s="28">
        <f>0.7*D83/5+0.3*H83</f>
        <v>69.146</v>
      </c>
      <c r="J83" s="26" t="s">
        <v>62</v>
      </c>
    </row>
    <row r="84" s="13" customFormat="1" ht="21.95" customHeight="1" spans="1:10">
      <c r="A84" s="19">
        <v>78</v>
      </c>
      <c r="B84" s="19" t="s">
        <v>227</v>
      </c>
      <c r="C84" s="19" t="s">
        <v>228</v>
      </c>
      <c r="D84" s="19">
        <v>325</v>
      </c>
      <c r="E84" s="20">
        <v>77.2</v>
      </c>
      <c r="F84" s="20">
        <v>83.2</v>
      </c>
      <c r="G84" s="20">
        <v>77.2</v>
      </c>
      <c r="H84" s="21">
        <v>77.8</v>
      </c>
      <c r="I84" s="21">
        <v>68.84</v>
      </c>
      <c r="J84" s="26" t="s">
        <v>62</v>
      </c>
    </row>
    <row r="85" s="13" customFormat="1" ht="21.95" customHeight="1" spans="1:10">
      <c r="A85" s="19">
        <v>79</v>
      </c>
      <c r="B85" s="22" t="s">
        <v>229</v>
      </c>
      <c r="C85" s="22" t="s">
        <v>230</v>
      </c>
      <c r="D85" s="22">
        <v>324</v>
      </c>
      <c r="E85" s="23">
        <v>72.4</v>
      </c>
      <c r="F85" s="23">
        <v>76.8</v>
      </c>
      <c r="G85" s="23">
        <v>82.6</v>
      </c>
      <c r="H85" s="24">
        <f>0.4*E85+0.1*F85+0.5*G85</f>
        <v>77.94</v>
      </c>
      <c r="I85" s="24">
        <f>0.7*D85/5+0.3*H85</f>
        <v>68.742</v>
      </c>
      <c r="J85" s="26" t="s">
        <v>62</v>
      </c>
    </row>
    <row r="86" s="13" customFormat="1" ht="21.95" customHeight="1" spans="1:10">
      <c r="A86" s="22">
        <v>80</v>
      </c>
      <c r="B86" s="22" t="s">
        <v>231</v>
      </c>
      <c r="C86" s="8" t="s">
        <v>232</v>
      </c>
      <c r="D86" s="22">
        <v>316</v>
      </c>
      <c r="E86" s="23">
        <v>82.8</v>
      </c>
      <c r="F86" s="23">
        <v>80.4</v>
      </c>
      <c r="G86" s="23">
        <v>81</v>
      </c>
      <c r="H86" s="24">
        <f>E86*0.4+F86*0.1+G86*0.5</f>
        <v>81.66</v>
      </c>
      <c r="I86" s="24">
        <f>D86/5*0.7+H86*0.3</f>
        <v>68.738</v>
      </c>
      <c r="J86" s="26" t="s">
        <v>62</v>
      </c>
    </row>
    <row r="87" s="13" customFormat="1" ht="21.95" customHeight="1" spans="1:10">
      <c r="A87" s="19">
        <v>81</v>
      </c>
      <c r="B87" s="22" t="s">
        <v>233</v>
      </c>
      <c r="C87" s="8" t="s">
        <v>234</v>
      </c>
      <c r="D87" s="22">
        <v>318</v>
      </c>
      <c r="E87" s="23">
        <v>80.4</v>
      </c>
      <c r="F87" s="23">
        <v>80.2</v>
      </c>
      <c r="G87" s="23">
        <v>79.8</v>
      </c>
      <c r="H87" s="24">
        <f>E87*0.4+F87*0.1+G87*0.5</f>
        <v>80.08</v>
      </c>
      <c r="I87" s="24">
        <f>D87/5*0.7+H87*0.3</f>
        <v>68.544</v>
      </c>
      <c r="J87" s="26" t="s">
        <v>62</v>
      </c>
    </row>
    <row r="88" s="13" customFormat="1" ht="21.95" customHeight="1" spans="1:10">
      <c r="A88" s="19">
        <v>82</v>
      </c>
      <c r="B88" s="22" t="s">
        <v>235</v>
      </c>
      <c r="C88" s="22" t="s">
        <v>236</v>
      </c>
      <c r="D88" s="22">
        <v>317</v>
      </c>
      <c r="E88" s="23">
        <v>83.8</v>
      </c>
      <c r="F88" s="23">
        <v>83.4</v>
      </c>
      <c r="G88" s="23">
        <v>76.8</v>
      </c>
      <c r="H88" s="24">
        <f>0.4*E88+0.1*F88+0.5*G88</f>
        <v>80.26</v>
      </c>
      <c r="I88" s="24">
        <f>0.7*D88/5+0.3*H88</f>
        <v>68.458</v>
      </c>
      <c r="J88" s="26" t="s">
        <v>62</v>
      </c>
    </row>
    <row r="89" s="13" customFormat="1" ht="21.95" customHeight="1" spans="1:10">
      <c r="A89" s="22">
        <v>83</v>
      </c>
      <c r="B89" s="19" t="s">
        <v>237</v>
      </c>
      <c r="C89" s="19" t="s">
        <v>238</v>
      </c>
      <c r="D89" s="19">
        <v>328</v>
      </c>
      <c r="E89" s="20">
        <v>73</v>
      </c>
      <c r="F89" s="20">
        <v>74.2</v>
      </c>
      <c r="G89" s="20">
        <v>74.4</v>
      </c>
      <c r="H89" s="21">
        <v>73.82</v>
      </c>
      <c r="I89" s="21">
        <v>68.066</v>
      </c>
      <c r="J89" s="26" t="s">
        <v>62</v>
      </c>
    </row>
    <row r="90" s="13" customFormat="1" ht="21.95" customHeight="1" spans="1:10">
      <c r="A90" s="19">
        <v>84</v>
      </c>
      <c r="B90" s="19" t="s">
        <v>239</v>
      </c>
      <c r="C90" s="19" t="s">
        <v>240</v>
      </c>
      <c r="D90" s="19">
        <v>318</v>
      </c>
      <c r="E90" s="20">
        <v>83.2</v>
      </c>
      <c r="F90" s="20">
        <v>78.4</v>
      </c>
      <c r="G90" s="20">
        <v>74</v>
      </c>
      <c r="H90" s="21">
        <v>78.12</v>
      </c>
      <c r="I90" s="21">
        <v>67.956</v>
      </c>
      <c r="J90" s="26" t="s">
        <v>62</v>
      </c>
    </row>
    <row r="91" s="13" customFormat="1" ht="21.95" customHeight="1" spans="1:10">
      <c r="A91" s="19">
        <v>85</v>
      </c>
      <c r="B91" s="22" t="s">
        <v>241</v>
      </c>
      <c r="C91" s="22" t="s">
        <v>242</v>
      </c>
      <c r="D91" s="22">
        <v>318</v>
      </c>
      <c r="E91" s="23">
        <v>80.4</v>
      </c>
      <c r="F91" s="23">
        <v>77</v>
      </c>
      <c r="G91" s="23">
        <v>74.8</v>
      </c>
      <c r="H91" s="24">
        <f>0.4*E91+0.1*F91+0.5*G91</f>
        <v>77.26</v>
      </c>
      <c r="I91" s="24">
        <f>0.7*D91/5+0.3*H91</f>
        <v>67.698</v>
      </c>
      <c r="J91" s="26" t="s">
        <v>62</v>
      </c>
    </row>
    <row r="92" s="13" customFormat="1" ht="35" customHeight="1" spans="1:10">
      <c r="A92" s="5" t="s">
        <v>3</v>
      </c>
      <c r="B92" s="5" t="s">
        <v>4</v>
      </c>
      <c r="C92" s="5" t="s">
        <v>5</v>
      </c>
      <c r="D92" s="6" t="s">
        <v>6</v>
      </c>
      <c r="E92" s="5" t="s">
        <v>7</v>
      </c>
      <c r="F92" s="5" t="s">
        <v>8</v>
      </c>
      <c r="G92" s="6" t="s">
        <v>9</v>
      </c>
      <c r="H92" s="6" t="s">
        <v>10</v>
      </c>
      <c r="I92" s="12" t="s">
        <v>11</v>
      </c>
      <c r="J92" s="5" t="s">
        <v>12</v>
      </c>
    </row>
    <row r="93" s="13" customFormat="1" ht="21.95" customHeight="1" spans="1:10">
      <c r="A93" s="22">
        <v>86</v>
      </c>
      <c r="B93" s="19" t="s">
        <v>243</v>
      </c>
      <c r="C93" s="19" t="s">
        <v>244</v>
      </c>
      <c r="D93" s="19">
        <v>315</v>
      </c>
      <c r="E93" s="20">
        <v>76.4</v>
      </c>
      <c r="F93" s="20">
        <v>77.6</v>
      </c>
      <c r="G93" s="20">
        <v>76.2</v>
      </c>
      <c r="H93" s="21">
        <v>76.42</v>
      </c>
      <c r="I93" s="21">
        <v>67.026</v>
      </c>
      <c r="J93" s="26" t="s">
        <v>62</v>
      </c>
    </row>
    <row r="94" s="13" customFormat="1" ht="21.95" customHeight="1" spans="1:10">
      <c r="A94" s="19">
        <v>87</v>
      </c>
      <c r="B94" s="22" t="s">
        <v>245</v>
      </c>
      <c r="C94" s="22" t="s">
        <v>246</v>
      </c>
      <c r="D94" s="22">
        <v>325</v>
      </c>
      <c r="E94" s="23">
        <v>69.4</v>
      </c>
      <c r="F94" s="23">
        <v>73.6</v>
      </c>
      <c r="G94" s="23">
        <v>72.8</v>
      </c>
      <c r="H94" s="24">
        <f>0.4*E94+0.1*F94+0.5*G94</f>
        <v>71.52</v>
      </c>
      <c r="I94" s="24">
        <f>0.7*D94/5+0.3*H94</f>
        <v>66.956</v>
      </c>
      <c r="J94" s="26" t="s">
        <v>62</v>
      </c>
    </row>
    <row r="95" s="13" customFormat="1" ht="21.95" customHeight="1" spans="1:10">
      <c r="A95" s="19">
        <v>88</v>
      </c>
      <c r="B95" s="22" t="s">
        <v>247</v>
      </c>
      <c r="C95" s="22" t="s">
        <v>248</v>
      </c>
      <c r="D95" s="22">
        <v>315</v>
      </c>
      <c r="E95" s="23">
        <v>69.4</v>
      </c>
      <c r="F95" s="23">
        <v>73</v>
      </c>
      <c r="G95" s="23">
        <v>73.2</v>
      </c>
      <c r="H95" s="24">
        <f>0.4*E95+0.1*F95+0.5*G95</f>
        <v>71.66</v>
      </c>
      <c r="I95" s="24">
        <f>0.7*D95/5+0.3*H95</f>
        <v>65.598</v>
      </c>
      <c r="J95" s="26" t="s">
        <v>62</v>
      </c>
    </row>
    <row r="96" s="13" customFormat="1" ht="21.95" customHeight="1" spans="1:10">
      <c r="A96" s="22">
        <v>89</v>
      </c>
      <c r="B96" s="30" t="s">
        <v>249</v>
      </c>
      <c r="C96" s="8" t="s">
        <v>250</v>
      </c>
      <c r="D96" s="22">
        <v>318</v>
      </c>
      <c r="E96" s="23">
        <v>0</v>
      </c>
      <c r="F96" s="23">
        <v>0</v>
      </c>
      <c r="G96" s="23">
        <v>0</v>
      </c>
      <c r="H96" s="24">
        <v>0</v>
      </c>
      <c r="I96" s="24">
        <f>D96/5*0.7+H96*0.3</f>
        <v>44.52</v>
      </c>
      <c r="J96" s="31" t="s">
        <v>251</v>
      </c>
    </row>
    <row r="97" ht="16.5" customHeight="1" spans="1:10">
      <c r="A97" s="19">
        <v>90</v>
      </c>
      <c r="B97" s="22" t="s">
        <v>252</v>
      </c>
      <c r="C97" s="8" t="s">
        <v>253</v>
      </c>
      <c r="D97" s="22">
        <v>315</v>
      </c>
      <c r="E97" s="23">
        <v>0</v>
      </c>
      <c r="F97" s="23">
        <v>0</v>
      </c>
      <c r="G97" s="23">
        <v>0</v>
      </c>
      <c r="H97" s="24">
        <v>0</v>
      </c>
      <c r="I97" s="24">
        <f>D97/5*0.7+H97*0.3</f>
        <v>44.1</v>
      </c>
      <c r="J97" s="31" t="s">
        <v>251</v>
      </c>
    </row>
  </sheetData>
  <sortState ref="A2:J94">
    <sortCondition ref="I5:I93" descending="1"/>
  </sortState>
  <mergeCells count="3">
    <mergeCell ref="A1:J1"/>
    <mergeCell ref="A2:J2"/>
    <mergeCell ref="A3:J3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selection activeCell="B26" sqref="B26"/>
    </sheetView>
  </sheetViews>
  <sheetFormatPr defaultColWidth="9" defaultRowHeight="13.5"/>
  <cols>
    <col min="1" max="1" width="5.625" customWidth="1"/>
    <col min="2" max="2" width="17.75" customWidth="1"/>
    <col min="4" max="4" width="6.125" customWidth="1"/>
    <col min="6" max="6" width="6.375" customWidth="1"/>
    <col min="7" max="7" width="6.75" customWidth="1"/>
    <col min="10" max="10" width="7.625" customWidth="1"/>
  </cols>
  <sheetData>
    <row r="1" ht="28" customHeight="1" spans="1:10">
      <c r="A1" s="1" t="s">
        <v>0</v>
      </c>
      <c r="B1" s="1"/>
      <c r="C1" s="1"/>
      <c r="D1" s="2"/>
      <c r="E1" s="2"/>
      <c r="F1" s="2"/>
      <c r="G1" s="2"/>
      <c r="H1" s="2"/>
      <c r="I1" s="1"/>
      <c r="J1" s="1"/>
    </row>
    <row r="2" ht="23" customHeight="1" spans="1:10">
      <c r="A2" s="1" t="s">
        <v>254</v>
      </c>
      <c r="B2" s="1"/>
      <c r="C2" s="1"/>
      <c r="D2" s="2"/>
      <c r="E2" s="2"/>
      <c r="F2" s="2"/>
      <c r="G2" s="2"/>
      <c r="H2" s="2"/>
      <c r="I2" s="1"/>
      <c r="J2" s="1"/>
    </row>
    <row r="3" ht="27" customHeight="1" spans="1:10">
      <c r="A3" s="3" t="s">
        <v>72</v>
      </c>
      <c r="B3" s="3"/>
      <c r="C3" s="3"/>
      <c r="D3" s="4"/>
      <c r="E3" s="4"/>
      <c r="F3" s="4"/>
      <c r="G3" s="4"/>
      <c r="H3" s="4"/>
      <c r="I3" s="3"/>
      <c r="J3" s="3"/>
    </row>
    <row r="4" ht="36" customHeight="1" spans="1:10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5" t="s">
        <v>8</v>
      </c>
      <c r="G4" s="6" t="s">
        <v>9</v>
      </c>
      <c r="H4" s="6" t="s">
        <v>10</v>
      </c>
      <c r="I4" s="12" t="s">
        <v>11</v>
      </c>
      <c r="J4" s="5" t="s">
        <v>12</v>
      </c>
    </row>
    <row r="5" ht="20" customHeight="1" spans="1:10">
      <c r="A5" s="7">
        <v>1</v>
      </c>
      <c r="B5" s="8" t="s">
        <v>255</v>
      </c>
      <c r="C5" s="8" t="s">
        <v>256</v>
      </c>
      <c r="D5" s="8">
        <v>367</v>
      </c>
      <c r="E5" s="9">
        <v>76.2</v>
      </c>
      <c r="F5" s="9">
        <v>79.2</v>
      </c>
      <c r="G5" s="9">
        <v>80.8</v>
      </c>
      <c r="H5" s="10">
        <f>0.5*G5+0.4*E5+0.1*F5</f>
        <v>78.8</v>
      </c>
      <c r="I5" s="10">
        <f>0.3*H5+0.7*D5/5</f>
        <v>75.02</v>
      </c>
      <c r="J5" s="7" t="s">
        <v>15</v>
      </c>
    </row>
    <row r="6" ht="20" customHeight="1" spans="1:10">
      <c r="A6" s="7">
        <v>2</v>
      </c>
      <c r="B6" s="8" t="s">
        <v>257</v>
      </c>
      <c r="C6" s="8" t="s">
        <v>258</v>
      </c>
      <c r="D6" s="8">
        <v>327</v>
      </c>
      <c r="E6" s="9">
        <v>90.4</v>
      </c>
      <c r="F6" s="9">
        <v>92</v>
      </c>
      <c r="G6" s="9">
        <v>91.8</v>
      </c>
      <c r="H6" s="10">
        <f>0.5*G6+0.4*E6+0.1*F6</f>
        <v>91.26</v>
      </c>
      <c r="I6" s="10">
        <f>0.3*H6+0.7*D6/5</f>
        <v>73.158</v>
      </c>
      <c r="J6" s="7" t="s">
        <v>15</v>
      </c>
    </row>
    <row r="7" ht="20" customHeight="1" spans="1:10">
      <c r="A7" s="11"/>
      <c r="B7" s="11"/>
      <c r="C7" s="11"/>
      <c r="D7" s="11"/>
      <c r="E7" s="11"/>
      <c r="F7" s="11"/>
      <c r="G7" s="11"/>
      <c r="H7" s="11"/>
      <c r="I7" s="11"/>
      <c r="J7" s="11"/>
    </row>
    <row r="8" ht="20" customHeight="1" spans="1:10">
      <c r="A8" s="11"/>
      <c r="B8" s="11"/>
      <c r="C8" s="11"/>
      <c r="D8" s="11"/>
      <c r="E8" s="11"/>
      <c r="F8" s="11"/>
      <c r="G8" s="11"/>
      <c r="H8" s="11"/>
      <c r="I8" s="11"/>
      <c r="J8" s="11"/>
    </row>
    <row r="9" ht="20" customHeight="1" spans="1:10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ht="20" customHeight="1" spans="1:10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ht="20" customHeight="1" spans="1:10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ht="20" customHeight="1" spans="1:10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ht="20" customHeight="1" spans="1:10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ht="20" customHeight="1" spans="1:10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ht="20" customHeight="1" spans="1:10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ht="20" customHeight="1" spans="1:10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ht="20" customHeight="1" spans="1:10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ht="20" customHeight="1" spans="1:10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ht="20" customHeight="1" spans="1:10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ht="20" customHeight="1" spans="1:10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ht="20" customHeight="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ht="20" customHeight="1" spans="1:10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ht="20" customHeight="1" spans="1:10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ht="20" customHeight="1" spans="1:10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ht="20" customHeight="1" spans="1:10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ht="20" customHeight="1" spans="1:10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ht="20" customHeight="1" spans="1:10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ht="20" customHeight="1" spans="1:10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ht="20" customHeight="1" spans="1:10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ht="20" customHeight="1" spans="1:10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ht="20" customHeight="1" spans="1:10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ht="20" customHeight="1" spans="1:10">
      <c r="A32" s="11"/>
      <c r="B32" s="11"/>
      <c r="C32" s="11"/>
      <c r="D32" s="11"/>
      <c r="E32" s="11"/>
      <c r="F32" s="11"/>
      <c r="G32" s="11"/>
      <c r="H32" s="11"/>
      <c r="I32" s="11"/>
      <c r="J32" s="11"/>
    </row>
  </sheetData>
  <mergeCells count="3">
    <mergeCell ref="A1:J1"/>
    <mergeCell ref="A2:J2"/>
    <mergeCell ref="A3:J3"/>
  </mergeCells>
  <pageMargins left="0.75" right="0.75" top="1" bottom="1" header="0.511805555555556" footer="0.511805555555556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机械学术28人</vt:lpstr>
      <vt:lpstr>专业硕士90人</vt:lpstr>
      <vt:lpstr>非全2人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2017-03-17T07:15:00Z</dcterms:created>
  <dcterms:modified xsi:type="dcterms:W3CDTF">2020-05-11T03:33:24Z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